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2745" windowWidth="15480" windowHeight="8955" tabRatio="869" activeTab="0"/>
  </bookViews>
  <sheets>
    <sheet name="Introducción" sheetId="1" r:id="rId1"/>
    <sheet name="Resumen" sheetId="2" r:id="rId2"/>
    <sheet name="Definiciones y conceptos" sheetId="3" r:id="rId3"/>
    <sheet name="Concursos presentados TSJ" sheetId="4" r:id="rId4"/>
    <sheet name="Despidos presentados TSJ" sheetId="5" r:id="rId5"/>
    <sheet name="Recl. cantidad TSJ" sheetId="6" r:id="rId6"/>
    <sheet name="Ej. Hipot. presentados TSJ " sheetId="7" r:id="rId7"/>
    <sheet name="Monitorios presentados TSJ  " sheetId="8" r:id="rId8"/>
    <sheet name="Lanzamientos Serv.Com TSJ" sheetId="9" r:id="rId9"/>
    <sheet name="Lanzamientos 1ª Instancia TSJ" sheetId="10" r:id="rId10"/>
    <sheet name="Concursos presentados Provincia" sheetId="11" r:id="rId11"/>
    <sheet name="Despidos presentados Provincia " sheetId="12" r:id="rId12"/>
    <sheet name="Recl. Cantidad por provincias" sheetId="13" r:id="rId13"/>
    <sheet name=" Ej.Hipot por provincias" sheetId="14" r:id="rId14"/>
    <sheet name="Monitorios por provincias " sheetId="15" r:id="rId15"/>
    <sheet name="Lanzamientos Serv.com prov " sheetId="16" r:id="rId16"/>
    <sheet name="Lanzamientos 1· instancia prov" sheetId="17" r:id="rId17"/>
  </sheets>
  <definedNames>
    <definedName name="_xlnm.Print_Area" localSheetId="13">' Ej.Hipot por provincias'!$A$1:$R$111</definedName>
    <definedName name="_xlnm.Print_Area" localSheetId="10">'Concursos presentados Provincia'!$A$1:$M$111</definedName>
    <definedName name="_xlnm.Print_Area" localSheetId="3">'Concursos presentados TSJ'!$A$1:$M$46</definedName>
    <definedName name="_xlnm.Print_Area" localSheetId="11">'Despidos presentados Provincia '!$A$1:$M$113</definedName>
    <definedName name="_xlnm.Print_Area" localSheetId="4">'Despidos presentados TSJ'!$A$1:$M$48</definedName>
    <definedName name="_xlnm.Print_Area" localSheetId="6">'Ej. Hipot. presentados TSJ '!$A$1:$O$46</definedName>
    <definedName name="_xlnm.Print_Area" localSheetId="0">'Introducción'!$A$1:$K$21</definedName>
    <definedName name="_xlnm.Print_Area" localSheetId="15">'Lanzamientos Serv.com prov '!$B$1:$R$100</definedName>
    <definedName name="_xlnm.Print_Area" localSheetId="8">'Lanzamientos Serv.Com TSJ'!$A$1:$O$46</definedName>
    <definedName name="_xlnm.Print_Area" localSheetId="14">'Monitorios por provincias '!$A$1:$O$111</definedName>
    <definedName name="_xlnm.Print_Area" localSheetId="7">'Monitorios presentados TSJ  '!$A$1:$O$47</definedName>
    <definedName name="_xlnm.Print_Area" localSheetId="12">'Recl. Cantidad por provincias'!$A$1:$M$111</definedName>
    <definedName name="_xlnm.Print_Area" localSheetId="5">'Recl. cantidad TSJ'!$A$1:$M$45</definedName>
    <definedName name="_xlnm.Print_Area" localSheetId="1">'Resumen'!$A$1:$L$107</definedName>
  </definedNames>
  <calcPr fullCalcOnLoad="1" iterate="1" iterateCount="100" iterateDelta="0.001"/>
</workbook>
</file>

<file path=xl/sharedStrings.xml><?xml version="1.0" encoding="utf-8"?>
<sst xmlns="http://schemas.openxmlformats.org/spreadsheetml/2006/main" count="1674" uniqueCount="205">
  <si>
    <t>07-T1</t>
  </si>
  <si>
    <t>07-T2</t>
  </si>
  <si>
    <t>07-T3</t>
  </si>
  <si>
    <t>07-T4</t>
  </si>
  <si>
    <t>08-T1</t>
  </si>
  <si>
    <t>08-T2</t>
  </si>
  <si>
    <t>08-T3</t>
  </si>
  <si>
    <t>Evolución Concursos</t>
  </si>
  <si>
    <t>ASTURIAS</t>
  </si>
  <si>
    <t>CANARIAS</t>
  </si>
  <si>
    <t>CANTABRIA</t>
  </si>
  <si>
    <t>GALICIA</t>
  </si>
  <si>
    <t>LA RIOJA</t>
  </si>
  <si>
    <t>MADRID</t>
  </si>
  <si>
    <t>MURCIA</t>
  </si>
  <si>
    <t>NAVARRA</t>
  </si>
  <si>
    <t>VALENCIA</t>
  </si>
  <si>
    <t>Evolución  08-T1</t>
  </si>
  <si>
    <t>Evolución  08-T2</t>
  </si>
  <si>
    <t>Evolución  08-T3</t>
  </si>
  <si>
    <t>Ej. Hipotecarias</t>
  </si>
  <si>
    <t>Evolución Ej. Hipotecarias</t>
  </si>
  <si>
    <t>Concursos presentados por TSJ</t>
  </si>
  <si>
    <t>Ejecuciones hipotecarias presentadas por TSJ</t>
  </si>
  <si>
    <t>A CORUNA</t>
  </si>
  <si>
    <t>ALBACETE</t>
  </si>
  <si>
    <t>ALICANTE</t>
  </si>
  <si>
    <t>ALMERIA</t>
  </si>
  <si>
    <t>AVILA</t>
  </si>
  <si>
    <t>BADAJOZ</t>
  </si>
  <si>
    <t>BARCELONA</t>
  </si>
  <si>
    <t>BURGOS</t>
  </si>
  <si>
    <t>CACERES</t>
  </si>
  <si>
    <t>CADIZ</t>
  </si>
  <si>
    <t>CASTELLON</t>
  </si>
  <si>
    <t>CORDOBA</t>
  </si>
  <si>
    <t>CUENCA</t>
  </si>
  <si>
    <t>GIRONA</t>
  </si>
  <si>
    <t>GRANADA</t>
  </si>
  <si>
    <t>HUELVA</t>
  </si>
  <si>
    <t>HUESCA</t>
  </si>
  <si>
    <t>I.BALEARS</t>
  </si>
  <si>
    <t>JAEN</t>
  </si>
  <si>
    <t>LAS PALMAS</t>
  </si>
  <si>
    <t>LEON</t>
  </si>
  <si>
    <t>LLEIDA</t>
  </si>
  <si>
    <t>LUGO</t>
  </si>
  <si>
    <t>MALAGA</t>
  </si>
  <si>
    <t>OURENSE</t>
  </si>
  <si>
    <t>PALENCIA</t>
  </si>
  <si>
    <t>PONTEVEDRA</t>
  </si>
  <si>
    <t>SALAMANCA</t>
  </si>
  <si>
    <t>SEGOVIA</t>
  </si>
  <si>
    <t>SEVILLA</t>
  </si>
  <si>
    <t>SORIA</t>
  </si>
  <si>
    <t>TARRAGONA</t>
  </si>
  <si>
    <t>TERUEL</t>
  </si>
  <si>
    <t>TOLEDO</t>
  </si>
  <si>
    <t>VALLADOLID</t>
  </si>
  <si>
    <t>ZAMORA</t>
  </si>
  <si>
    <t>ZARAGOZA</t>
  </si>
  <si>
    <t>Concursos presentados por provincias</t>
  </si>
  <si>
    <t>Ejecuciones hipotecarias presentadas por provincias</t>
  </si>
  <si>
    <t>Juzgados de lo Social</t>
  </si>
  <si>
    <t>Juzgados de lo Mercantil</t>
  </si>
  <si>
    <t>Juzgados de Primera Instancia y Primera Instancia e Instrucción</t>
  </si>
  <si>
    <t>La evoluciones estan calculadas respecto al mismo trimestre del año anterior</t>
  </si>
  <si>
    <t>Se contabilizan los asuntos ingresados (sin incluirse los reabiertos)</t>
  </si>
  <si>
    <t>Resumen</t>
  </si>
  <si>
    <t>Despidos presentados por TSJ</t>
  </si>
  <si>
    <t>Reclamaciones de cantidad presentadas por TSJ</t>
  </si>
  <si>
    <t>Despidos presentados por provincias</t>
  </si>
  <si>
    <t>Reclamaciones de cantidad presentadas por provincias</t>
  </si>
  <si>
    <t>GUADALAJARA</t>
  </si>
  <si>
    <t>CASTILLA MANCHA</t>
  </si>
  <si>
    <t>EXTREMADURA</t>
  </si>
  <si>
    <t xml:space="preserve">Evolucion respecto al mismo trimestre del año anterior de Concursos presentados </t>
  </si>
  <si>
    <t>Evolucion respecto al mismo trimestre del año anterior de Despidos presentados</t>
  </si>
  <si>
    <t>Evolucion respecto al mismo trimestre del año anterior de Reclamaciones de cantidad</t>
  </si>
  <si>
    <t>Evolucion respecto al mismo trimestre del año anterior de Ejecuciones Hipotecarias</t>
  </si>
  <si>
    <t>CIUDAD REAL</t>
  </si>
  <si>
    <t>TOTAL</t>
  </si>
  <si>
    <t>Evolucion respecto al mismo trimestre del año anterior de Despidos</t>
  </si>
  <si>
    <t>Evolucion respecto al mismo trimestre del año anterior de Concursos</t>
  </si>
  <si>
    <t>Despidos</t>
  </si>
  <si>
    <t>Evolución despidos</t>
  </si>
  <si>
    <t>Evolución cantidades</t>
  </si>
  <si>
    <t>Concursos</t>
  </si>
  <si>
    <t>CATALUÑA</t>
  </si>
  <si>
    <t>08-T4</t>
  </si>
  <si>
    <t>Evolución  08-T4</t>
  </si>
  <si>
    <t>Total 2008</t>
  </si>
  <si>
    <t>Total 2007</t>
  </si>
  <si>
    <t>Evolución 2007 - 2008</t>
  </si>
  <si>
    <t>09-T1</t>
  </si>
  <si>
    <t>Evolución  09-T1</t>
  </si>
  <si>
    <t>09-T2</t>
  </si>
  <si>
    <t>Evolución  09-T2</t>
  </si>
  <si>
    <t>Evolución 08-T1</t>
  </si>
  <si>
    <t xml:space="preserve"> </t>
  </si>
  <si>
    <t>09-T3</t>
  </si>
  <si>
    <t>Evolución  09-T3</t>
  </si>
  <si>
    <t>09-T4</t>
  </si>
  <si>
    <t>Evolución  09-T4</t>
  </si>
  <si>
    <t>Total 2009</t>
  </si>
  <si>
    <t>Evolución 2008-2009</t>
  </si>
  <si>
    <t>Evolución 2008 - 2009</t>
  </si>
  <si>
    <t>Evolución 09-T4</t>
  </si>
  <si>
    <t>10-T1</t>
  </si>
  <si>
    <t>Evolución  10-T1</t>
  </si>
  <si>
    <t>Evolucion respecto al mismo trimestre del año anterior de Lanzamientos</t>
  </si>
  <si>
    <t>Evolución 10-T1</t>
  </si>
  <si>
    <t>Embargos</t>
  </si>
  <si>
    <t>Lanzamientos</t>
  </si>
  <si>
    <t>Procedimientos Monitorios presentados por TSJ</t>
  </si>
  <si>
    <t>Monitorios</t>
  </si>
  <si>
    <t>Evolución Monitorios</t>
  </si>
  <si>
    <t>Monitorios presentados por TSJ</t>
  </si>
  <si>
    <t>Monitorios presentados por provincias</t>
  </si>
  <si>
    <t>A CORUÑA</t>
  </si>
  <si>
    <t>10-T2</t>
  </si>
  <si>
    <t>Evolución 10-T2</t>
  </si>
  <si>
    <t xml:space="preserve">LA RIOJA </t>
  </si>
  <si>
    <t>Evolución  10-T2</t>
  </si>
  <si>
    <t>ILLES BALEARS</t>
  </si>
  <si>
    <t>COMUNITAT VALENCIANA</t>
  </si>
  <si>
    <t>CASTILLA - LA MANCHA</t>
  </si>
  <si>
    <t>CASTILLA - LA  MANCHA</t>
  </si>
  <si>
    <t>CASTILLA -LA MANCHA</t>
  </si>
  <si>
    <t>PAÍS VASCO</t>
  </si>
  <si>
    <t>ANDALUCÍA</t>
  </si>
  <si>
    <t>ARAGÓN</t>
  </si>
  <si>
    <t>CASTILLA Y LEÓN</t>
  </si>
  <si>
    <t>CASTILLA - LEÓN</t>
  </si>
  <si>
    <t>SANTA CRUZ DE TENERIFE</t>
  </si>
  <si>
    <t>10-T3</t>
  </si>
  <si>
    <t>Evolución 10-T3</t>
  </si>
  <si>
    <t>Evolución  10-T3</t>
  </si>
  <si>
    <t>10-T4</t>
  </si>
  <si>
    <t>Total 2010</t>
  </si>
  <si>
    <t>Evolución 10-T4</t>
  </si>
  <si>
    <t>Evolución 2009 - 2010</t>
  </si>
  <si>
    <t>Evolución 2009-2010</t>
  </si>
  <si>
    <t>11-T1</t>
  </si>
  <si>
    <t>Evolución 11-T1</t>
  </si>
  <si>
    <t>Servicios Comunes de Notificaciones y Embargos</t>
  </si>
  <si>
    <t>11-T2</t>
  </si>
  <si>
    <t>Evolución 11-T2</t>
  </si>
  <si>
    <t>Evolución 08-T2</t>
  </si>
  <si>
    <t>Evolucion respecto al mismo trimestre del año anterior de Ejecuciones hipotecarias</t>
  </si>
  <si>
    <t>Evolucion respecto al mismo trimestre del año anterior de Monitorios</t>
  </si>
  <si>
    <t>Procedimientos Monitorios presentados por provincia</t>
  </si>
  <si>
    <t>Evolución respecto al mismo trimestre del año anterior de Lanzamientos</t>
  </si>
  <si>
    <t>Reclam.de
 Cantidad</t>
  </si>
  <si>
    <t>ARABA/ALAVA</t>
  </si>
  <si>
    <t>GIPUZKOA</t>
  </si>
  <si>
    <t>BIZKAIA</t>
  </si>
  <si>
    <t>11-T3</t>
  </si>
  <si>
    <t xml:space="preserve">Reclamaciones de cantidad
presentadas por TSJ </t>
  </si>
  <si>
    <t>Evolución 11-T3</t>
  </si>
  <si>
    <t>Juzgados de Primera Instancia e Instrucción</t>
  </si>
  <si>
    <t>Reclamaciones de cantidad presentadas
por provincia</t>
  </si>
  <si>
    <t>Evolucion respecto al mismo trimestre del año anterior de
Procedimientos Monitorios</t>
  </si>
  <si>
    <t xml:space="preserve">Reclamaciones cantidad
</t>
  </si>
  <si>
    <t>Ejecuciones hipotecarias</t>
  </si>
  <si>
    <t>Servicios comunes de actos de
comunicación y ejecución</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</si>
  <si>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</si>
  <si>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</si>
  <si>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</si>
  <si>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</si>
  <si>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Datos  sobre el efecto de la crisis en los organos judiciales</t>
  </si>
  <si>
    <t>11-T4</t>
  </si>
  <si>
    <t>Total 2011</t>
  </si>
  <si>
    <t>Evolución 2010 - 2011</t>
  </si>
  <si>
    <t>Evolución 11-T4</t>
  </si>
  <si>
    <t>Evolución 2010-2011</t>
  </si>
  <si>
    <t>Evolución  11-T4</t>
  </si>
  <si>
    <t xml:space="preserve">
Lanzamientos</t>
  </si>
  <si>
    <t>Evolución Lanzamientos</t>
  </si>
  <si>
    <t>12-T1</t>
  </si>
  <si>
    <t>Evolución 12-T1</t>
  </si>
  <si>
    <t>Evolución  12-T1</t>
  </si>
  <si>
    <t>Lanzamientos recibidos en los Servicios Comunes por TSJ</t>
  </si>
  <si>
    <t>Lanzamientos acordados en los Juzgados de 1º instancia por TSJ</t>
  </si>
  <si>
    <t>Juzgados de Primera Instancia</t>
  </si>
  <si>
    <t>Lanzamientos recibidos en los Servicios comunes por provincias</t>
  </si>
  <si>
    <t>Lanzamientos recibidos por provincias</t>
  </si>
  <si>
    <t>Incidentes Laborales y ERE's</t>
  </si>
  <si>
    <t>Incidentes ordinarios</t>
  </si>
  <si>
    <t>Evolución Incidentes ordinarios</t>
  </si>
  <si>
    <t>Materia no concursal</t>
  </si>
  <si>
    <t>Lanzamientos acordados en los Juzgados de 1ª  instancia por provincias</t>
  </si>
  <si>
    <t>12-T2</t>
  </si>
  <si>
    <t>Evolución 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</si>
  <si>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</si>
  <si>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</si>
  <si>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</si>
  <si>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</si>
  <si>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</si>
  <si>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Tercer trimestre de 2012</t>
  </si>
  <si>
    <t>12-T3</t>
  </si>
  <si>
    <t>Evolución 12-T3</t>
  </si>
  <si>
    <t>Lanzamientos recibidos por TSJ</t>
  </si>
  <si>
    <t>Lanzamientos acordados por provincias</t>
  </si>
  <si>
    <t>Lanzamientos acordados por TSJ</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</si>
</sst>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35">
    <font>
      <sz val="10"/>
      <name val="Arial"/>
      <family val="0"/>
    </font>
    <font>
      <b/>
      <sz val="11"/>
      <name val="Arial"/>
      <family val="2"/>
    </font>
    <font>
      <b/>
      <sz val="10"/>
      <name val="Arial"/>
      <family val="2"/>
    </font>
    <font>
      <b/>
      <sz val="14"/>
      <name val="Arial"/>
      <family val="2"/>
    </font>
    <font>
      <u val="single"/>
      <sz val="12"/>
      <color indexed="39"/>
      <name val="Arial"/>
      <family val="0"/>
    </font>
    <font>
      <b/>
      <u val="single"/>
      <sz val="12"/>
      <color indexed="12"/>
      <name val="Arial"/>
      <family val="0"/>
    </font>
    <font>
      <sz val="9"/>
      <color indexed="8"/>
      <name val="Arial"/>
      <family val="0"/>
    </font>
    <font>
      <sz val="8"/>
      <name val="MS Sans Serif"/>
      <family val="0"/>
    </font>
    <font>
      <sz val="10"/>
      <color indexed="60"/>
      <name val="Arial"/>
      <family val="2"/>
    </font>
    <font>
      <b/>
      <sz val="10"/>
      <color indexed="52"/>
      <name val="Arial"/>
      <family val="2"/>
    </font>
    <font>
      <sz val="10"/>
      <color indexed="52"/>
      <name val="Arial"/>
      <family val="2"/>
    </font>
    <font>
      <sz val="10"/>
      <name val="MS Sans Serif"/>
      <family val="0"/>
    </font>
    <font>
      <i/>
      <sz val="10"/>
      <name val="Arial"/>
      <family val="2"/>
    </font>
    <font>
      <b/>
      <i/>
      <sz val="10"/>
      <name val="Arial"/>
      <family val="2"/>
    </font>
    <font>
      <sz val="11"/>
      <name val="Arial"/>
      <family val="2"/>
    </font>
    <font>
      <b/>
      <sz val="10"/>
      <color indexed="18"/>
      <name val="Arial"/>
      <family val="0"/>
    </font>
    <font>
      <sz val="12"/>
      <name val="Arial"/>
      <family val="0"/>
    </font>
    <font>
      <b/>
      <sz val="12"/>
      <color indexed="18"/>
      <name val="Arial"/>
      <family val="2"/>
    </font>
    <font>
      <sz val="12"/>
      <color indexed="18"/>
      <name val="Arial"/>
      <family val="2"/>
    </font>
    <font>
      <sz val="10"/>
      <color indexed="18"/>
      <name val="Arial"/>
      <family val="2"/>
    </font>
    <font>
      <sz val="10"/>
      <color indexed="8"/>
      <name val="Arial"/>
      <family val="0"/>
    </font>
    <font>
      <sz val="8"/>
      <name val="Arial"/>
      <family val="0"/>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solid">
        <fgColor indexed="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border>
    <border>
      <left style="medium">
        <color indexed="18"/>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thin">
        <color indexed="18"/>
      </left>
      <right style="thin">
        <color indexed="18"/>
      </right>
      <top style="medium">
        <color indexed="18"/>
      </top>
      <bottom style="thin">
        <color indexed="18"/>
      </bottom>
    </border>
    <border>
      <left style="thin">
        <color indexed="18"/>
      </left>
      <right style="medium">
        <color indexed="18"/>
      </right>
      <top style="medium">
        <color indexed="18"/>
      </top>
      <bottom style="thin">
        <color indexed="18"/>
      </bottom>
    </border>
    <border>
      <left style="medium">
        <color indexed="18"/>
      </left>
      <right style="thin"/>
      <top style="medium">
        <color indexed="18"/>
      </top>
      <bottom style="thin">
        <color indexed="18"/>
      </bottom>
    </border>
    <border>
      <left style="thin"/>
      <right style="thin"/>
      <top style="medium">
        <color indexed="18"/>
      </top>
      <bottom style="thin">
        <color indexed="18"/>
      </bottom>
    </border>
    <border>
      <left style="medium">
        <color indexed="18"/>
      </left>
      <right style="thin"/>
      <top style="thin">
        <color indexed="18"/>
      </top>
      <bottom style="thin">
        <color indexed="18"/>
      </bottom>
    </border>
    <border>
      <left style="thin"/>
      <right style="thin"/>
      <top style="thin">
        <color indexed="18"/>
      </top>
      <bottom style="thin">
        <color indexed="18"/>
      </bottom>
    </border>
    <border>
      <left style="medium">
        <color indexed="18"/>
      </left>
      <right style="thin"/>
      <top style="thin">
        <color indexed="18"/>
      </top>
      <bottom style="medium">
        <color indexed="18"/>
      </bottom>
    </border>
    <border>
      <left style="thin"/>
      <right style="thin"/>
      <top style="thin">
        <color indexed="18"/>
      </top>
      <bottom style="medium">
        <color indexed="18"/>
      </bottom>
    </border>
    <border>
      <left style="medium">
        <color indexed="39"/>
      </left>
      <right style="thin">
        <color indexed="39"/>
      </right>
      <top style="medium">
        <color indexed="18"/>
      </top>
      <bottom style="thin">
        <color indexed="39"/>
      </bottom>
    </border>
    <border>
      <left style="thin">
        <color indexed="39"/>
      </left>
      <right style="thin">
        <color indexed="39"/>
      </right>
      <top style="medium">
        <color indexed="18"/>
      </top>
      <bottom style="thin">
        <color indexed="39"/>
      </bottom>
    </border>
    <border>
      <left style="thin">
        <color indexed="39"/>
      </left>
      <right style="medium">
        <color indexed="39"/>
      </right>
      <top style="medium">
        <color indexed="18"/>
      </top>
      <bottom style="thin">
        <color indexed="39"/>
      </bottom>
    </border>
    <border>
      <left style="medium">
        <color indexed="39"/>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style="medium">
        <color indexed="39"/>
      </right>
      <top style="thin">
        <color indexed="39"/>
      </top>
      <bottom style="thin">
        <color indexed="39"/>
      </bottom>
    </border>
    <border>
      <left style="thin"/>
      <right>
        <color indexed="63"/>
      </right>
      <top style="medium">
        <color indexed="18"/>
      </top>
      <bottom style="thin">
        <color indexed="18"/>
      </bottom>
    </border>
    <border>
      <left style="thin"/>
      <right>
        <color indexed="63"/>
      </right>
      <top style="thin">
        <color indexed="18"/>
      </top>
      <bottom style="thin">
        <color indexed="18"/>
      </bottom>
    </border>
    <border>
      <left style="thin"/>
      <right>
        <color indexed="63"/>
      </right>
      <top style="thin">
        <color indexed="18"/>
      </top>
      <bottom style="medium">
        <color indexed="18"/>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medium">
        <color indexed="18"/>
      </top>
      <bottom style="thin">
        <color indexed="18"/>
      </bottom>
    </border>
    <border>
      <left style="thin">
        <color indexed="18"/>
      </left>
      <right>
        <color indexed="63"/>
      </right>
      <top style="medium">
        <color indexed="18"/>
      </top>
      <bottom style="thin"/>
    </border>
    <border>
      <left style="thin">
        <color indexed="18"/>
      </left>
      <right>
        <color indexed="63"/>
      </right>
      <top style="thin">
        <color indexed="18"/>
      </top>
      <bottom style="medium">
        <color indexed="18"/>
      </bottom>
    </border>
    <border>
      <left style="thin">
        <color indexed="18"/>
      </left>
      <right style="thin">
        <color indexed="18"/>
      </right>
      <top style="thin">
        <color indexed="18"/>
      </top>
      <bottom style="medium">
        <color indexed="18"/>
      </bottom>
    </border>
    <border>
      <left>
        <color indexed="63"/>
      </left>
      <right style="thin">
        <color indexed="18"/>
      </right>
      <top style="medium">
        <color indexed="18"/>
      </top>
      <bottom style="thin">
        <color indexed="18"/>
      </bottom>
    </border>
    <border>
      <left style="thin"/>
      <right style="thin">
        <color indexed="18"/>
      </right>
      <top style="medium">
        <color indexed="18"/>
      </top>
      <bottom style="thin">
        <color indexed="18"/>
      </bottom>
    </border>
    <border>
      <left style="thin"/>
      <right style="thin">
        <color indexed="18"/>
      </right>
      <top style="thin">
        <color indexed="18"/>
      </top>
      <bottom style="thin">
        <color indexed="18"/>
      </bottom>
    </border>
    <border>
      <left style="thin"/>
      <right style="thin">
        <color indexed="18"/>
      </right>
      <top style="thin">
        <color indexed="18"/>
      </top>
      <bottom style="medium">
        <color indexed="18"/>
      </bottom>
    </border>
    <border>
      <left style="medium">
        <color indexed="18"/>
      </left>
      <right style="medium">
        <color indexed="18"/>
      </right>
      <top style="medium">
        <color indexed="18"/>
      </top>
      <bottom style="thin">
        <color indexed="18"/>
      </bottom>
    </border>
    <border>
      <left style="medium">
        <color indexed="18"/>
      </left>
      <right style="medium">
        <color indexed="18"/>
      </right>
      <top style="thin">
        <color indexed="18"/>
      </top>
      <bottom style="thin">
        <color indexed="18"/>
      </bottom>
    </border>
    <border>
      <left style="medium">
        <color indexed="18"/>
      </left>
      <right style="medium">
        <color indexed="18"/>
      </right>
      <top style="thin">
        <color indexed="18"/>
      </top>
      <bottom style="medium">
        <color indexed="18"/>
      </bottom>
    </border>
    <border>
      <left style="thin">
        <color indexed="18"/>
      </left>
      <right style="thin">
        <color indexed="18"/>
      </right>
      <top>
        <color indexed="63"/>
      </top>
      <bottom>
        <color indexed="63"/>
      </bottom>
    </border>
    <border>
      <left>
        <color indexed="63"/>
      </left>
      <right style="medium">
        <color indexed="18"/>
      </right>
      <top style="thin">
        <color indexed="39"/>
      </top>
      <bottom style="thin">
        <color indexed="39"/>
      </bottom>
    </border>
    <border>
      <left style="medium">
        <color indexed="18"/>
      </left>
      <right>
        <color indexed="63"/>
      </right>
      <top style="medium">
        <color indexed="18"/>
      </top>
      <bottom style="thin">
        <color indexed="18"/>
      </bottom>
    </border>
    <border>
      <left style="medium">
        <color indexed="18"/>
      </left>
      <right>
        <color indexed="63"/>
      </right>
      <top style="thin">
        <color indexed="18"/>
      </top>
      <bottom style="thin">
        <color indexed="18"/>
      </bottom>
    </border>
    <border>
      <left>
        <color indexed="63"/>
      </left>
      <right style="thin">
        <color indexed="39"/>
      </right>
      <top style="thin">
        <color indexed="39"/>
      </top>
      <bottom style="thin">
        <color indexed="39"/>
      </bottom>
    </border>
    <border>
      <left style="medium">
        <color indexed="18"/>
      </left>
      <right>
        <color indexed="63"/>
      </right>
      <top style="thin">
        <color indexed="18"/>
      </top>
      <bottom style="medium">
        <color indexed="18"/>
      </bottom>
    </border>
    <border>
      <left>
        <color indexed="63"/>
      </left>
      <right style="thin">
        <color indexed="18"/>
      </right>
      <top>
        <color indexed="63"/>
      </top>
      <bottom>
        <color indexed="63"/>
      </bottom>
    </border>
    <border>
      <left style="medium">
        <color indexed="39"/>
      </left>
      <right style="thin">
        <color indexed="39"/>
      </right>
      <top>
        <color indexed="63"/>
      </top>
      <bottom style="thin">
        <color indexed="39"/>
      </bottom>
    </border>
    <border>
      <left>
        <color indexed="63"/>
      </left>
      <right style="thin">
        <color indexed="18"/>
      </right>
      <top style="thin">
        <color indexed="18"/>
      </top>
      <bottom style="medium">
        <color indexed="18"/>
      </bottom>
    </border>
    <border>
      <left>
        <color indexed="63"/>
      </left>
      <right style="thin">
        <color indexed="18"/>
      </right>
      <top>
        <color indexed="63"/>
      </top>
      <bottom style="thin">
        <color indexed="18"/>
      </bottom>
    </border>
    <border>
      <left style="thin">
        <color indexed="18"/>
      </left>
      <right style="thin">
        <color indexed="18"/>
      </right>
      <top>
        <color indexed="63"/>
      </top>
      <bottom style="thin">
        <color indexed="18"/>
      </bottom>
    </border>
    <border>
      <left style="medium">
        <color indexed="18"/>
      </left>
      <right style="thin"/>
      <top style="medium">
        <color indexed="18"/>
      </top>
      <bottom style="medium">
        <color indexed="18"/>
      </bottom>
    </border>
    <border>
      <left style="medium">
        <color indexed="18"/>
      </left>
      <right style="medium">
        <color indexed="18"/>
      </right>
      <top style="medium">
        <color indexed="18"/>
      </top>
      <bottom style="medium">
        <color indexed="18"/>
      </bottom>
    </border>
    <border>
      <left style="medium">
        <color indexed="18"/>
      </left>
      <right style="medium">
        <color indexed="18"/>
      </right>
      <top>
        <color indexed="63"/>
      </top>
      <bottom style="medium">
        <color indexed="18"/>
      </bottom>
    </border>
    <border>
      <left style="medium">
        <color indexed="18"/>
      </left>
      <right style="thin">
        <color indexed="18"/>
      </right>
      <top>
        <color indexed="63"/>
      </top>
      <bottom style="medium">
        <color indexed="18"/>
      </bottom>
    </border>
    <border>
      <left style="medium">
        <color indexed="18"/>
      </left>
      <right style="thin"/>
      <top>
        <color indexed="63"/>
      </top>
      <bottom style="medium">
        <color indexed="18"/>
      </bottom>
    </border>
    <border>
      <left style="thin"/>
      <right style="thin"/>
      <top>
        <color indexed="63"/>
      </top>
      <bottom style="medium">
        <color indexed="18"/>
      </bottom>
    </border>
    <border>
      <left style="thin">
        <color indexed="18"/>
      </left>
      <right>
        <color indexed="63"/>
      </right>
      <top>
        <color indexed="63"/>
      </top>
      <bottom style="medium">
        <color indexed="18"/>
      </bottom>
    </border>
    <border>
      <left style="thin">
        <color indexed="18"/>
      </left>
      <right style="medium">
        <color indexed="18"/>
      </right>
      <top>
        <color indexed="63"/>
      </top>
      <bottom style="medium">
        <color indexed="18"/>
      </bottom>
    </border>
    <border>
      <left style="thin"/>
      <right>
        <color indexed="63"/>
      </right>
      <top>
        <color indexed="63"/>
      </top>
      <bottom style="medium">
        <color indexed="18"/>
      </bottom>
    </border>
    <border>
      <left style="thin">
        <color indexed="18"/>
      </left>
      <right style="thin">
        <color indexed="18"/>
      </right>
      <top>
        <color indexed="63"/>
      </top>
      <bottom style="medium">
        <color indexed="18"/>
      </bottom>
    </border>
    <border>
      <left style="thin"/>
      <right style="thin">
        <color indexed="18"/>
      </right>
      <top>
        <color indexed="63"/>
      </top>
      <bottom style="medium">
        <color indexed="18"/>
      </bottom>
    </border>
    <border>
      <left>
        <color indexed="63"/>
      </left>
      <right style="thin">
        <color indexed="18"/>
      </right>
      <top>
        <color indexed="63"/>
      </top>
      <bottom style="medium">
        <color indexed="18"/>
      </bottom>
    </border>
    <border>
      <left style="medium">
        <color indexed="18"/>
      </left>
      <right style="thin">
        <color indexed="18"/>
      </right>
      <top>
        <color indexed="63"/>
      </top>
      <bottom style="medium"/>
    </border>
    <border>
      <left style="thin">
        <color indexed="18"/>
      </left>
      <right style="thin">
        <color indexed="18"/>
      </right>
      <top>
        <color indexed="63"/>
      </top>
      <bottom style="medium"/>
    </border>
    <border>
      <left style="medium">
        <color indexed="18"/>
      </left>
      <right>
        <color indexed="63"/>
      </right>
      <top>
        <color indexed="63"/>
      </top>
      <bottom style="medium">
        <color indexed="18"/>
      </bottom>
    </border>
    <border>
      <left style="medium"/>
      <right style="medium"/>
      <top style="medium"/>
      <bottom style="medium"/>
    </border>
    <border>
      <left>
        <color indexed="63"/>
      </left>
      <right>
        <color indexed="63"/>
      </right>
      <top>
        <color indexed="63"/>
      </top>
      <bottom style="medium"/>
    </border>
    <border>
      <left>
        <color indexed="63"/>
      </left>
      <right style="medium">
        <color indexed="18"/>
      </right>
      <top style="thin">
        <color indexed="18"/>
      </top>
      <bottom style="thin">
        <color indexed="18"/>
      </bottom>
    </border>
    <border>
      <left>
        <color indexed="63"/>
      </left>
      <right style="medium">
        <color indexed="18"/>
      </right>
      <top style="thin">
        <color indexed="18"/>
      </top>
      <bottom style="medium">
        <color indexed="18"/>
      </bottom>
    </border>
    <border>
      <left style="thin">
        <color indexed="18"/>
      </left>
      <right style="thin">
        <color indexed="18"/>
      </right>
      <top style="medium">
        <color indexed="18"/>
      </top>
      <bottom style="medium">
        <color indexed="18"/>
      </bottom>
    </border>
    <border>
      <left>
        <color indexed="63"/>
      </left>
      <right style="medium">
        <color indexed="18"/>
      </right>
      <top style="medium">
        <color indexed="18"/>
      </top>
      <bottom style="medium">
        <color indexed="18"/>
      </bottom>
    </border>
    <border>
      <left>
        <color indexed="63"/>
      </left>
      <right style="medium">
        <color indexed="18"/>
      </right>
      <top style="medium">
        <color indexed="18"/>
      </top>
      <bottom style="thin">
        <color indexed="18"/>
      </bottom>
    </border>
    <border>
      <left style="medium">
        <color indexed="18"/>
      </left>
      <right style="thin">
        <color indexed="18"/>
      </right>
      <top style="medium">
        <color indexed="18"/>
      </top>
      <bottom style="medium">
        <color indexed="18"/>
      </bottom>
    </border>
    <border>
      <left style="medium">
        <color indexed="18"/>
      </left>
      <right style="medium">
        <color indexed="18"/>
      </right>
      <top style="medium">
        <color indexed="18"/>
      </top>
      <bottom style="thin"/>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color indexed="18"/>
      </bottom>
    </border>
    <border>
      <left>
        <color indexed="63"/>
      </left>
      <right>
        <color indexed="63"/>
      </right>
      <top style="thin">
        <color indexed="18"/>
      </top>
      <bottom style="thin">
        <color indexed="18"/>
      </bottom>
    </border>
    <border>
      <left>
        <color indexed="63"/>
      </left>
      <right>
        <color indexed="63"/>
      </right>
      <top style="thin">
        <color indexed="18"/>
      </top>
      <bottom style="medium">
        <color indexed="18"/>
      </bottom>
    </border>
    <border>
      <left style="medium">
        <color indexed="18"/>
      </left>
      <right style="medium">
        <color indexed="18"/>
      </right>
      <top style="thin">
        <color indexed="18"/>
      </top>
      <bottom>
        <color indexed="63"/>
      </bottom>
    </border>
    <border>
      <left>
        <color indexed="63"/>
      </left>
      <right>
        <color indexed="63"/>
      </right>
      <top style="medium">
        <color indexed="18"/>
      </top>
      <bottom style="thin">
        <color indexed="18"/>
      </bottom>
    </border>
    <border>
      <left style="medium"/>
      <right style="medium"/>
      <top style="medium"/>
      <bottom style="thin"/>
    </border>
    <border>
      <left style="thin">
        <color indexed="18"/>
      </left>
      <right style="medium">
        <color indexed="18"/>
      </right>
      <top style="medium">
        <color indexed="18"/>
      </top>
      <bottom style="medium">
        <color indexed="18"/>
      </bottom>
    </border>
    <border>
      <left style="medium">
        <color indexed="18"/>
      </left>
      <right style="thin">
        <color indexed="18"/>
      </right>
      <top style="medium">
        <color indexed="18"/>
      </top>
      <bottom style="medium"/>
    </border>
    <border>
      <left style="thin">
        <color indexed="18"/>
      </left>
      <right style="thin">
        <color indexed="18"/>
      </right>
      <top style="medium">
        <color indexed="18"/>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3" fillId="10" borderId="0" applyNumberFormat="0" applyBorder="0" applyAlignment="0" applyProtection="0"/>
    <xf numFmtId="0" fontId="9" fillId="11" borderId="1" applyNumberFormat="0" applyAlignment="0" applyProtection="0"/>
    <xf numFmtId="0" fontId="24" fillId="12" borderId="2" applyNumberFormat="0" applyAlignment="0" applyProtection="0"/>
    <xf numFmtId="0" fontId="10" fillId="0" borderId="3" applyNumberFormat="0" applyFill="0" applyAlignment="0" applyProtection="0"/>
    <xf numFmtId="0" fontId="25" fillId="0" borderId="0" applyNumberFormat="0" applyFill="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16" borderId="0" applyNumberFormat="0" applyBorder="0" applyAlignment="0" applyProtection="0"/>
    <xf numFmtId="0" fontId="26" fillId="7"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7"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7"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4" borderId="4" applyNumberFormat="0" applyFont="0" applyAlignment="0" applyProtection="0"/>
    <xf numFmtId="9" fontId="0" fillId="0" borderId="0" applyFont="0" applyFill="0" applyBorder="0" applyAlignment="0" applyProtection="0"/>
    <xf numFmtId="0" fontId="28" fillId="1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5" fillId="0" borderId="8" applyNumberFormat="0" applyFill="0" applyAlignment="0" applyProtection="0"/>
    <xf numFmtId="0" fontId="34" fillId="0" borderId="9" applyNumberFormat="0" applyFill="0" applyAlignment="0" applyProtection="0"/>
  </cellStyleXfs>
  <cellXfs count="207">
    <xf numFmtId="0" fontId="0" fillId="0" borderId="0" xfId="0" applyAlignment="1">
      <alignment/>
    </xf>
    <xf numFmtId="3" fontId="0" fillId="0" borderId="0" xfId="0" applyNumberFormat="1" applyBorder="1" applyAlignment="1">
      <alignment/>
    </xf>
    <xf numFmtId="0" fontId="0" fillId="0" borderId="0" xfId="0" applyBorder="1" applyAlignment="1">
      <alignment/>
    </xf>
    <xf numFmtId="0" fontId="2" fillId="0" borderId="0" xfId="0" applyFont="1" applyFill="1" applyBorder="1" applyAlignment="1">
      <alignment/>
    </xf>
    <xf numFmtId="164" fontId="0" fillId="0" borderId="0" xfId="0" applyNumberFormat="1" applyBorder="1" applyAlignment="1">
      <alignment/>
    </xf>
    <xf numFmtId="0" fontId="3" fillId="0" borderId="0" xfId="0" applyFont="1" applyBorder="1" applyAlignment="1">
      <alignment/>
    </xf>
    <xf numFmtId="0" fontId="0" fillId="0" borderId="10" xfId="0" applyFont="1" applyBorder="1" applyAlignment="1">
      <alignment horizontal="right" vertical="center" wrapText="1"/>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0" fontId="1" fillId="0" borderId="0" xfId="0" applyFont="1" applyAlignment="1">
      <alignment/>
    </xf>
    <xf numFmtId="164" fontId="0" fillId="0" borderId="10" xfId="0" applyNumberFormat="1" applyBorder="1" applyAlignment="1">
      <alignment/>
    </xf>
    <xf numFmtId="164" fontId="0" fillId="0" borderId="17" xfId="0" applyNumberFormat="1" applyBorder="1" applyAlignment="1">
      <alignment/>
    </xf>
    <xf numFmtId="164" fontId="0" fillId="0" borderId="18" xfId="0" applyNumberFormat="1" applyBorder="1" applyAlignment="1">
      <alignment/>
    </xf>
    <xf numFmtId="164" fontId="0" fillId="0" borderId="12" xfId="0" applyNumberFormat="1" applyBorder="1" applyAlignment="1">
      <alignment/>
    </xf>
    <xf numFmtId="164" fontId="0" fillId="0" borderId="13" xfId="0" applyNumberFormat="1" applyBorder="1" applyAlignment="1">
      <alignment/>
    </xf>
    <xf numFmtId="164" fontId="0" fillId="0" borderId="14" xfId="0" applyNumberFormat="1" applyBorder="1" applyAlignment="1">
      <alignment/>
    </xf>
    <xf numFmtId="0" fontId="5" fillId="0" borderId="0" xfId="45" applyAlignment="1" applyProtection="1">
      <alignment/>
      <protection/>
    </xf>
    <xf numFmtId="164" fontId="0" fillId="0" borderId="19" xfId="0" applyNumberFormat="1" applyBorder="1" applyAlignment="1">
      <alignment/>
    </xf>
    <xf numFmtId="164" fontId="0" fillId="0" borderId="20" xfId="0" applyNumberFormat="1" applyBorder="1" applyAlignment="1">
      <alignment/>
    </xf>
    <xf numFmtId="164" fontId="0" fillId="0" borderId="21"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164" fontId="0" fillId="0" borderId="24" xfId="0" applyNumberFormat="1" applyBorder="1" applyAlignment="1">
      <alignment/>
    </xf>
    <xf numFmtId="0" fontId="2" fillId="0" borderId="25" xfId="0" applyFont="1" applyBorder="1" applyAlignment="1">
      <alignment/>
    </xf>
    <xf numFmtId="3" fontId="0" fillId="0" borderId="26" xfId="0" applyNumberFormat="1" applyBorder="1" applyAlignment="1">
      <alignment/>
    </xf>
    <xf numFmtId="164" fontId="0" fillId="0" borderId="26" xfId="0" applyNumberFormat="1" applyBorder="1" applyAlignment="1">
      <alignment/>
    </xf>
    <xf numFmtId="164" fontId="0" fillId="0" borderId="27" xfId="0" applyNumberFormat="1" applyBorder="1" applyAlignment="1">
      <alignment/>
    </xf>
    <xf numFmtId="0" fontId="2" fillId="0" borderId="28" xfId="0" applyFont="1" applyBorder="1" applyAlignment="1">
      <alignment/>
    </xf>
    <xf numFmtId="3" fontId="0" fillId="0" borderId="29" xfId="0" applyNumberFormat="1" applyBorder="1" applyAlignment="1">
      <alignment/>
    </xf>
    <xf numFmtId="164" fontId="0" fillId="0" borderId="29" xfId="0" applyNumberFormat="1" applyBorder="1" applyAlignment="1">
      <alignment/>
    </xf>
    <xf numFmtId="164" fontId="0" fillId="0" borderId="30" xfId="0" applyNumberFormat="1" applyBorder="1" applyAlignment="1">
      <alignment/>
    </xf>
    <xf numFmtId="3" fontId="0" fillId="0" borderId="0" xfId="0" applyNumberFormat="1" applyAlignment="1">
      <alignment/>
    </xf>
    <xf numFmtId="164" fontId="0" fillId="0" borderId="31" xfId="0" applyNumberFormat="1" applyBorder="1" applyAlignment="1">
      <alignment/>
    </xf>
    <xf numFmtId="164" fontId="0" fillId="0" borderId="32" xfId="0" applyNumberFormat="1" applyBorder="1" applyAlignment="1">
      <alignment/>
    </xf>
    <xf numFmtId="164" fontId="0" fillId="0" borderId="33" xfId="0" applyNumberFormat="1" applyBorder="1" applyAlignment="1">
      <alignment/>
    </xf>
    <xf numFmtId="3" fontId="0" fillId="0" borderId="34" xfId="0" applyNumberFormat="1" applyBorder="1" applyAlignment="1">
      <alignment/>
    </xf>
    <xf numFmtId="164" fontId="0" fillId="0" borderId="0" xfId="0" applyNumberFormat="1" applyAlignment="1">
      <alignment/>
    </xf>
    <xf numFmtId="164" fontId="0" fillId="0" borderId="0" xfId="0" applyNumberFormat="1" applyFill="1" applyBorder="1" applyAlignment="1">
      <alignment/>
    </xf>
    <xf numFmtId="3" fontId="0" fillId="0" borderId="35" xfId="0" applyNumberFormat="1" applyBorder="1" applyAlignment="1">
      <alignment/>
    </xf>
    <xf numFmtId="3" fontId="0" fillId="0" borderId="18" xfId="0" applyNumberFormat="1" applyBorder="1" applyAlignment="1">
      <alignment/>
    </xf>
    <xf numFmtId="164" fontId="0" fillId="0" borderId="36" xfId="0" applyNumberFormat="1" applyBorder="1" applyAlignment="1">
      <alignment/>
    </xf>
    <xf numFmtId="164" fontId="0" fillId="0" borderId="34" xfId="0" applyNumberFormat="1" applyBorder="1" applyAlignment="1">
      <alignment/>
    </xf>
    <xf numFmtId="3" fontId="0" fillId="0" borderId="37" xfId="0" applyNumberFormat="1" applyBorder="1" applyAlignment="1">
      <alignment/>
    </xf>
    <xf numFmtId="164" fontId="0" fillId="0" borderId="16" xfId="0" applyNumberFormat="1" applyBorder="1" applyAlignment="1">
      <alignment/>
    </xf>
    <xf numFmtId="164" fontId="0" fillId="0" borderId="38" xfId="0" applyNumberFormat="1" applyBorder="1" applyAlignment="1">
      <alignment/>
    </xf>
    <xf numFmtId="164" fontId="0" fillId="0" borderId="39" xfId="0" applyNumberFormat="1" applyBorder="1" applyAlignment="1">
      <alignment/>
    </xf>
    <xf numFmtId="9" fontId="0" fillId="0" borderId="0" xfId="57" applyFont="1" applyAlignment="1">
      <alignment/>
    </xf>
    <xf numFmtId="3" fontId="0" fillId="0" borderId="17" xfId="0" applyNumberFormat="1" applyBorder="1" applyAlignment="1">
      <alignment/>
    </xf>
    <xf numFmtId="164" fontId="0" fillId="0" borderId="40" xfId="0" applyNumberFormat="1" applyBorder="1" applyAlignment="1">
      <alignment/>
    </xf>
    <xf numFmtId="164" fontId="0" fillId="0" borderId="41" xfId="0" applyNumberFormat="1" applyBorder="1" applyAlignment="1">
      <alignment/>
    </xf>
    <xf numFmtId="164" fontId="0" fillId="0" borderId="42" xfId="0" applyNumberFormat="1" applyBorder="1" applyAlignment="1">
      <alignment/>
    </xf>
    <xf numFmtId="164" fontId="0" fillId="0" borderId="43" xfId="0" applyNumberFormat="1" applyBorder="1" applyAlignment="1">
      <alignment/>
    </xf>
    <xf numFmtId="164" fontId="0" fillId="0" borderId="35" xfId="0" applyNumberFormat="1" applyBorder="1" applyAlignment="1">
      <alignment/>
    </xf>
    <xf numFmtId="164" fontId="0" fillId="0" borderId="17" xfId="57" applyNumberFormat="1" applyFont="1" applyBorder="1" applyAlignment="1">
      <alignment/>
    </xf>
    <xf numFmtId="164" fontId="0" fillId="0" borderId="13" xfId="57" applyNumberFormat="1" applyFont="1" applyBorder="1" applyAlignment="1">
      <alignment/>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4" xfId="0" applyFont="1" applyBorder="1" applyAlignment="1">
      <alignment vertical="center" wrapText="1"/>
    </xf>
    <xf numFmtId="0" fontId="2" fillId="0" borderId="45" xfId="0" applyFont="1" applyBorder="1" applyAlignment="1">
      <alignment vertical="center" wrapText="1"/>
    </xf>
    <xf numFmtId="0" fontId="6" fillId="18" borderId="0" xfId="0" applyFont="1" applyFill="1" applyBorder="1" applyAlignment="1">
      <alignment horizontal="right" vertical="center"/>
    </xf>
    <xf numFmtId="0" fontId="6" fillId="18" borderId="0" xfId="0" applyFont="1" applyFill="1" applyBorder="1" applyAlignment="1">
      <alignment horizontal="right"/>
    </xf>
    <xf numFmtId="0" fontId="1" fillId="0" borderId="0" xfId="0" applyFont="1" applyBorder="1" applyAlignment="1">
      <alignment/>
    </xf>
    <xf numFmtId="164" fontId="0" fillId="0" borderId="0" xfId="57" applyNumberFormat="1" applyFont="1" applyBorder="1" applyAlignment="1">
      <alignment/>
    </xf>
    <xf numFmtId="3" fontId="0" fillId="0" borderId="12" xfId="0" applyNumberFormat="1" applyBorder="1" applyAlignment="1">
      <alignment vertical="center"/>
    </xf>
    <xf numFmtId="3" fontId="0" fillId="0" borderId="13" xfId="0" applyNumberFormat="1" applyBorder="1" applyAlignment="1">
      <alignment vertical="center"/>
    </xf>
    <xf numFmtId="3" fontId="0" fillId="0" borderId="34" xfId="0" applyNumberFormat="1" applyBorder="1" applyAlignment="1">
      <alignment vertical="center"/>
    </xf>
    <xf numFmtId="0" fontId="0" fillId="0" borderId="0" xfId="0" applyAlignment="1">
      <alignment vertical="center"/>
    </xf>
    <xf numFmtId="3" fontId="0" fillId="0" borderId="47" xfId="0" applyNumberFormat="1" applyBorder="1" applyAlignment="1">
      <alignment/>
    </xf>
    <xf numFmtId="164" fontId="0" fillId="0" borderId="48" xfId="57" applyNumberFormat="1" applyFont="1" applyBorder="1" applyAlignment="1">
      <alignment/>
    </xf>
    <xf numFmtId="10" fontId="0" fillId="0" borderId="0" xfId="57" applyNumberFormat="1" applyFont="1" applyAlignment="1">
      <alignment/>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0" fillId="0" borderId="0" xfId="0" applyFill="1" applyAlignment="1">
      <alignment/>
    </xf>
    <xf numFmtId="0" fontId="2" fillId="0" borderId="29" xfId="0" applyFont="1" applyBorder="1" applyAlignment="1">
      <alignment/>
    </xf>
    <xf numFmtId="164" fontId="0" fillId="0" borderId="29" xfId="57" applyNumberFormat="1" applyFont="1" applyBorder="1" applyAlignment="1">
      <alignment/>
    </xf>
    <xf numFmtId="0" fontId="2" fillId="0" borderId="29" xfId="0" applyFont="1" applyFill="1" applyBorder="1" applyAlignment="1">
      <alignment/>
    </xf>
    <xf numFmtId="3" fontId="0" fillId="0" borderId="29" xfId="0" applyNumberFormat="1" applyFill="1" applyBorder="1" applyAlignment="1">
      <alignment/>
    </xf>
    <xf numFmtId="164" fontId="0" fillId="0" borderId="29" xfId="57" applyNumberFormat="1" applyFont="1" applyFill="1" applyBorder="1" applyAlignment="1">
      <alignment/>
    </xf>
    <xf numFmtId="164" fontId="0" fillId="0" borderId="51" xfId="57" applyNumberFormat="1" applyFont="1" applyBorder="1" applyAlignment="1">
      <alignment/>
    </xf>
    <xf numFmtId="164" fontId="0" fillId="0" borderId="29" xfId="0" applyNumberFormat="1" applyFill="1" applyBorder="1" applyAlignment="1">
      <alignment/>
    </xf>
    <xf numFmtId="0" fontId="2" fillId="0" borderId="52" xfId="0" applyFont="1" applyBorder="1" applyAlignment="1">
      <alignment horizontal="left" vertical="center" wrapText="1"/>
    </xf>
    <xf numFmtId="164" fontId="0" fillId="0" borderId="17" xfId="57" applyNumberFormat="1" applyBorder="1" applyAlignment="1">
      <alignment/>
    </xf>
    <xf numFmtId="164" fontId="0" fillId="0" borderId="13" xfId="57" applyNumberFormat="1" applyBorder="1" applyAlignment="1">
      <alignment/>
    </xf>
    <xf numFmtId="0" fontId="11" fillId="0" borderId="0" xfId="54" applyFont="1" applyAlignment="1">
      <alignment horizontal="left" wrapText="1"/>
      <protection/>
    </xf>
    <xf numFmtId="0" fontId="2" fillId="0" borderId="0" xfId="0" applyFont="1" applyBorder="1" applyAlignment="1">
      <alignment horizontal="left" vertical="center" wrapText="1"/>
    </xf>
    <xf numFmtId="3" fontId="0" fillId="0" borderId="0" xfId="0" applyNumberFormat="1" applyFill="1" applyBorder="1" applyAlignment="1">
      <alignment/>
    </xf>
    <xf numFmtId="164" fontId="0" fillId="0" borderId="0" xfId="57" applyNumberFormat="1" applyFont="1" applyFill="1" applyBorder="1" applyAlignment="1">
      <alignment/>
    </xf>
    <xf numFmtId="3" fontId="0" fillId="0" borderId="53" xfId="0" applyNumberFormat="1" applyBorder="1" applyAlignment="1">
      <alignment/>
    </xf>
    <xf numFmtId="164" fontId="0" fillId="0" borderId="34" xfId="0" applyNumberFormat="1" applyFill="1" applyBorder="1" applyAlignment="1">
      <alignment/>
    </xf>
    <xf numFmtId="164" fontId="0" fillId="0" borderId="34" xfId="0" applyNumberFormat="1" applyFont="1" applyFill="1" applyBorder="1" applyAlignment="1">
      <alignment/>
    </xf>
    <xf numFmtId="3" fontId="0" fillId="0" borderId="46" xfId="0" applyNumberFormat="1" applyBorder="1" applyAlignment="1">
      <alignment/>
    </xf>
    <xf numFmtId="3" fontId="0" fillId="0" borderId="13" xfId="0" applyNumberFormat="1" applyFont="1" applyFill="1" applyBorder="1" applyAlignment="1">
      <alignment/>
    </xf>
    <xf numFmtId="3" fontId="0" fillId="0" borderId="13" xfId="0" applyNumberFormat="1" applyFill="1" applyBorder="1" applyAlignment="1">
      <alignment/>
    </xf>
    <xf numFmtId="0" fontId="13" fillId="0" borderId="0" xfId="0" applyFont="1" applyBorder="1" applyAlignment="1">
      <alignment/>
    </xf>
    <xf numFmtId="0" fontId="12" fillId="0" borderId="0" xfId="0" applyFont="1" applyBorder="1" applyAlignment="1">
      <alignment horizontal="center"/>
    </xf>
    <xf numFmtId="0" fontId="0" fillId="0" borderId="0" xfId="0" applyBorder="1" applyAlignment="1">
      <alignment horizontal="center"/>
    </xf>
    <xf numFmtId="0" fontId="2" fillId="0" borderId="0" xfId="0" applyFont="1" applyBorder="1" applyAlignment="1">
      <alignment/>
    </xf>
    <xf numFmtId="0" fontId="7" fillId="0" borderId="0" xfId="53" applyAlignment="1">
      <alignment horizontal="right" wrapText="1"/>
      <protection/>
    </xf>
    <xf numFmtId="0" fontId="7" fillId="0" borderId="0" xfId="55" applyAlignment="1">
      <alignment horizontal="right" wrapText="1"/>
      <protection/>
    </xf>
    <xf numFmtId="0" fontId="2" fillId="0" borderId="54" xfId="0" applyFont="1" applyBorder="1" applyAlignment="1">
      <alignment/>
    </xf>
    <xf numFmtId="3" fontId="0" fillId="0" borderId="44" xfId="0" applyNumberFormat="1" applyBorder="1" applyAlignment="1">
      <alignment/>
    </xf>
    <xf numFmtId="3" fontId="0" fillId="0" borderId="45" xfId="0" applyNumberFormat="1" applyBorder="1" applyAlignment="1">
      <alignment/>
    </xf>
    <xf numFmtId="0" fontId="14" fillId="0" borderId="0" xfId="0" applyFont="1" applyFill="1" applyAlignment="1">
      <alignment/>
    </xf>
    <xf numFmtId="0" fontId="1" fillId="0" borderId="0" xfId="0" applyFont="1" applyFill="1" applyAlignment="1">
      <alignment horizontal="center"/>
    </xf>
    <xf numFmtId="0" fontId="1" fillId="0" borderId="0" xfId="0" applyFont="1" applyAlignment="1">
      <alignment horizontal="center"/>
    </xf>
    <xf numFmtId="0" fontId="16"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8" fillId="0" borderId="0" xfId="0" applyFont="1" applyFill="1" applyAlignment="1">
      <alignment/>
    </xf>
    <xf numFmtId="0" fontId="17" fillId="0" borderId="0" xfId="0" applyFont="1" applyFill="1" applyBorder="1" applyAlignment="1">
      <alignment/>
    </xf>
    <xf numFmtId="3" fontId="19" fillId="0" borderId="0" xfId="0" applyNumberFormat="1" applyFont="1" applyFill="1" applyBorder="1" applyAlignment="1">
      <alignment/>
    </xf>
    <xf numFmtId="0" fontId="19" fillId="0" borderId="0" xfId="0" applyFont="1" applyFill="1" applyBorder="1" applyAlignment="1">
      <alignment/>
    </xf>
    <xf numFmtId="0" fontId="19" fillId="0" borderId="0" xfId="0" applyFont="1" applyAlignment="1">
      <alignment/>
    </xf>
    <xf numFmtId="0" fontId="17" fillId="0" borderId="0" xfId="0" applyFont="1" applyFill="1" applyAlignment="1">
      <alignment horizontal="left"/>
    </xf>
    <xf numFmtId="3" fontId="20" fillId="18" borderId="13" xfId="0" applyNumberFormat="1" applyFont="1" applyFill="1" applyBorder="1" applyAlignment="1">
      <alignment horizontal="right"/>
    </xf>
    <xf numFmtId="3" fontId="20" fillId="18" borderId="35" xfId="0" applyNumberFormat="1" applyFont="1" applyFill="1" applyBorder="1" applyAlignment="1">
      <alignment horizontal="right"/>
    </xf>
    <xf numFmtId="3" fontId="0" fillId="0" borderId="55" xfId="0" applyNumberFormat="1" applyBorder="1" applyAlignment="1">
      <alignment/>
    </xf>
    <xf numFmtId="3" fontId="20" fillId="18" borderId="56" xfId="0" applyNumberFormat="1" applyFont="1" applyFill="1" applyBorder="1" applyAlignment="1">
      <alignment horizontal="right"/>
    </xf>
    <xf numFmtId="3" fontId="20" fillId="18" borderId="57" xfId="0" applyNumberFormat="1" applyFont="1" applyFill="1" applyBorder="1" applyAlignment="1">
      <alignment horizontal="right"/>
    </xf>
    <xf numFmtId="0" fontId="15" fillId="6" borderId="58" xfId="0" applyFont="1" applyFill="1" applyBorder="1" applyAlignment="1">
      <alignment horizontal="center" vertical="center" wrapText="1"/>
    </xf>
    <xf numFmtId="0" fontId="15" fillId="6" borderId="59" xfId="0" applyFont="1" applyFill="1" applyBorder="1" applyAlignment="1">
      <alignment horizontal="center" vertical="center" wrapText="1"/>
    </xf>
    <xf numFmtId="0" fontId="2" fillId="0" borderId="60" xfId="0" applyFont="1" applyBorder="1" applyAlignment="1">
      <alignment horizontal="left" vertical="center" wrapText="1"/>
    </xf>
    <xf numFmtId="3" fontId="2" fillId="0" borderId="61" xfId="0" applyNumberFormat="1" applyFont="1" applyBorder="1" applyAlignment="1">
      <alignment/>
    </xf>
    <xf numFmtId="3" fontId="0" fillId="0" borderId="39" xfId="0" applyNumberFormat="1" applyBorder="1" applyAlignment="1">
      <alignment/>
    </xf>
    <xf numFmtId="3" fontId="0" fillId="0" borderId="38" xfId="0" applyNumberFormat="1" applyBorder="1" applyAlignment="1">
      <alignment/>
    </xf>
    <xf numFmtId="164" fontId="2" fillId="0" borderId="62" xfId="0" applyNumberFormat="1" applyFont="1" applyBorder="1" applyAlignment="1">
      <alignment/>
    </xf>
    <xf numFmtId="164" fontId="2" fillId="0" borderId="63" xfId="0" applyNumberFormat="1" applyFont="1" applyBorder="1" applyAlignment="1">
      <alignment/>
    </xf>
    <xf numFmtId="164" fontId="2" fillId="0" borderId="64" xfId="0" applyNumberFormat="1" applyFont="1" applyBorder="1" applyAlignment="1">
      <alignment/>
    </xf>
    <xf numFmtId="164" fontId="2" fillId="0" borderId="65" xfId="0" applyNumberFormat="1" applyFont="1" applyBorder="1" applyAlignment="1">
      <alignment/>
    </xf>
    <xf numFmtId="164" fontId="2" fillId="0" borderId="66" xfId="0" applyNumberFormat="1" applyFont="1" applyBorder="1" applyAlignment="1">
      <alignment/>
    </xf>
    <xf numFmtId="3" fontId="0" fillId="0" borderId="39" xfId="0" applyNumberFormat="1" applyBorder="1" applyAlignment="1">
      <alignment vertical="center"/>
    </xf>
    <xf numFmtId="164" fontId="2" fillId="0" borderId="67" xfId="0" applyNumberFormat="1" applyFont="1" applyBorder="1" applyAlignment="1">
      <alignment/>
    </xf>
    <xf numFmtId="164" fontId="2" fillId="0" borderId="68" xfId="0" applyNumberFormat="1" applyFont="1" applyBorder="1" applyAlignment="1">
      <alignment/>
    </xf>
    <xf numFmtId="3" fontId="2" fillId="0" borderId="69" xfId="0" applyNumberFormat="1" applyFont="1" applyBorder="1" applyAlignment="1">
      <alignment/>
    </xf>
    <xf numFmtId="3" fontId="2" fillId="0" borderId="60" xfId="0" applyNumberFormat="1" applyFont="1" applyBorder="1" applyAlignment="1">
      <alignment/>
    </xf>
    <xf numFmtId="3" fontId="20" fillId="18" borderId="55" xfId="0" applyNumberFormat="1" applyFont="1" applyFill="1" applyBorder="1" applyAlignment="1">
      <alignment horizontal="right"/>
    </xf>
    <xf numFmtId="3" fontId="20" fillId="18" borderId="39" xfId="0" applyNumberFormat="1" applyFont="1" applyFill="1" applyBorder="1" applyAlignment="1">
      <alignment horizontal="right"/>
    </xf>
    <xf numFmtId="3" fontId="2" fillId="0" borderId="59" xfId="0" applyNumberFormat="1" applyFont="1" applyBorder="1" applyAlignment="1">
      <alignment/>
    </xf>
    <xf numFmtId="164" fontId="2" fillId="0" borderId="70" xfId="0" applyNumberFormat="1" applyFont="1" applyBorder="1" applyAlignment="1">
      <alignment/>
    </xf>
    <xf numFmtId="164" fontId="2" fillId="0" borderId="71" xfId="0" applyNumberFormat="1" applyFont="1" applyBorder="1" applyAlignment="1">
      <alignment/>
    </xf>
    <xf numFmtId="164" fontId="0" fillId="0" borderId="15" xfId="0" applyNumberFormat="1" applyBorder="1" applyAlignment="1">
      <alignment/>
    </xf>
    <xf numFmtId="3" fontId="2" fillId="0" borderId="72" xfId="0" applyNumberFormat="1" applyFont="1" applyBorder="1" applyAlignment="1">
      <alignment/>
    </xf>
    <xf numFmtId="164" fontId="0" fillId="0" borderId="39" xfId="57" applyNumberFormat="1" applyFont="1" applyBorder="1" applyAlignment="1">
      <alignment/>
    </xf>
    <xf numFmtId="164" fontId="0" fillId="0" borderId="55" xfId="0" applyNumberFormat="1" applyBorder="1" applyAlignment="1">
      <alignment/>
    </xf>
    <xf numFmtId="164" fontId="0" fillId="0" borderId="39" xfId="57" applyNumberFormat="1" applyBorder="1" applyAlignment="1">
      <alignment/>
    </xf>
    <xf numFmtId="0" fontId="17" fillId="0" borderId="0" xfId="0" applyFont="1" applyFill="1" applyAlignment="1">
      <alignment wrapText="1"/>
    </xf>
    <xf numFmtId="0" fontId="17" fillId="0" borderId="0" xfId="0" applyFont="1" applyFill="1" applyBorder="1" applyAlignment="1">
      <alignment wrapText="1"/>
    </xf>
    <xf numFmtId="0" fontId="17" fillId="0" borderId="0" xfId="45" applyFont="1" applyAlignment="1" applyProtection="1">
      <alignment vertical="center" wrapText="1"/>
      <protection/>
    </xf>
    <xf numFmtId="0" fontId="17" fillId="0" borderId="73" xfId="45" applyFont="1" applyBorder="1" applyAlignment="1" applyProtection="1">
      <alignment vertical="center" wrapText="1"/>
      <protection/>
    </xf>
    <xf numFmtId="0" fontId="0" fillId="0" borderId="74" xfId="0" applyBorder="1" applyAlignment="1">
      <alignment/>
    </xf>
    <xf numFmtId="0" fontId="17" fillId="0" borderId="74" xfId="0" applyFont="1" applyFill="1" applyBorder="1" applyAlignment="1">
      <alignment horizontal="center"/>
    </xf>
    <xf numFmtId="3" fontId="0" fillId="0" borderId="75" xfId="0" applyNumberFormat="1" applyBorder="1" applyAlignment="1">
      <alignment/>
    </xf>
    <xf numFmtId="3" fontId="0" fillId="0" borderId="76" xfId="0" applyNumberFormat="1" applyBorder="1" applyAlignment="1">
      <alignment/>
    </xf>
    <xf numFmtId="3" fontId="2" fillId="0" borderId="77" xfId="0" applyNumberFormat="1" applyFont="1" applyBorder="1" applyAlignment="1">
      <alignment/>
    </xf>
    <xf numFmtId="0" fontId="0" fillId="0" borderId="13" xfId="0" applyBorder="1" applyAlignment="1">
      <alignment/>
    </xf>
    <xf numFmtId="164" fontId="2" fillId="0" borderId="78" xfId="0" applyNumberFormat="1" applyFont="1" applyBorder="1" applyAlignment="1">
      <alignment/>
    </xf>
    <xf numFmtId="3" fontId="0" fillId="0" borderId="79" xfId="0" applyNumberFormat="1" applyBorder="1" applyAlignment="1">
      <alignment/>
    </xf>
    <xf numFmtId="3" fontId="2" fillId="0" borderId="80" xfId="0" applyNumberFormat="1" applyFont="1" applyBorder="1" applyAlignment="1">
      <alignment/>
    </xf>
    <xf numFmtId="164" fontId="0" fillId="0" borderId="44" xfId="0" applyNumberFormat="1" applyBorder="1" applyAlignment="1">
      <alignment/>
    </xf>
    <xf numFmtId="164" fontId="0" fillId="0" borderId="45" xfId="0" applyNumberFormat="1" applyBorder="1" applyAlignment="1">
      <alignment/>
    </xf>
    <xf numFmtId="164" fontId="0" fillId="0" borderId="46" xfId="0" applyNumberFormat="1" applyBorder="1" applyAlignment="1">
      <alignment/>
    </xf>
    <xf numFmtId="164" fontId="2" fillId="0" borderId="59" xfId="0" applyNumberFormat="1" applyFont="1" applyBorder="1" applyAlignment="1">
      <alignment/>
    </xf>
    <xf numFmtId="164" fontId="2" fillId="0" borderId="60" xfId="0" applyNumberFormat="1" applyFont="1" applyBorder="1" applyAlignment="1">
      <alignment/>
    </xf>
    <xf numFmtId="3" fontId="20" fillId="18" borderId="44" xfId="0" applyNumberFormat="1" applyFont="1" applyFill="1" applyBorder="1" applyAlignment="1">
      <alignment horizontal="right"/>
    </xf>
    <xf numFmtId="3" fontId="20" fillId="18" borderId="45" xfId="0" applyNumberFormat="1" applyFont="1" applyFill="1" applyBorder="1" applyAlignment="1">
      <alignment horizontal="right"/>
    </xf>
    <xf numFmtId="3" fontId="20" fillId="18" borderId="46" xfId="0" applyNumberFormat="1" applyFont="1" applyFill="1" applyBorder="1" applyAlignment="1">
      <alignment horizontal="right"/>
    </xf>
    <xf numFmtId="3" fontId="0" fillId="0" borderId="81" xfId="0" applyNumberFormat="1" applyBorder="1" applyAlignment="1">
      <alignment/>
    </xf>
    <xf numFmtId="3" fontId="0" fillId="0" borderId="45" xfId="0" applyNumberFormat="1" applyBorder="1" applyAlignment="1">
      <alignment vertical="center"/>
    </xf>
    <xf numFmtId="164" fontId="0" fillId="0" borderId="45" xfId="0" applyNumberFormat="1" applyFont="1" applyFill="1" applyBorder="1" applyAlignment="1">
      <alignment/>
    </xf>
    <xf numFmtId="164" fontId="0" fillId="0" borderId="45" xfId="0" applyNumberFormat="1" applyFill="1" applyBorder="1" applyAlignment="1">
      <alignment/>
    </xf>
    <xf numFmtId="0" fontId="0" fillId="0" borderId="82" xfId="0" applyBorder="1" applyAlignment="1">
      <alignment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0" borderId="73" xfId="0" applyBorder="1" applyAlignment="1">
      <alignment vertical="center" wrapText="1"/>
    </xf>
    <xf numFmtId="0" fontId="5" fillId="0" borderId="0" xfId="45" applyAlignment="1" applyProtection="1">
      <alignment horizontal="left"/>
      <protection/>
    </xf>
    <xf numFmtId="164" fontId="2" fillId="0" borderId="77" xfId="0" applyNumberFormat="1" applyFont="1" applyBorder="1" applyAlignment="1">
      <alignment/>
    </xf>
    <xf numFmtId="3" fontId="20" fillId="18" borderId="85" xfId="0" applyNumberFormat="1" applyFont="1" applyFill="1" applyBorder="1" applyAlignment="1">
      <alignment horizontal="right"/>
    </xf>
    <xf numFmtId="3" fontId="20" fillId="18" borderId="86" xfId="0" applyNumberFormat="1" applyFont="1" applyFill="1" applyBorder="1" applyAlignment="1">
      <alignment horizontal="right"/>
    </xf>
    <xf numFmtId="3" fontId="20" fillId="18" borderId="87" xfId="0" applyNumberFormat="1" applyFont="1" applyFill="1" applyBorder="1" applyAlignment="1">
      <alignment horizontal="right"/>
    </xf>
    <xf numFmtId="0" fontId="5" fillId="0" borderId="0" xfId="45" applyFont="1" applyAlignment="1" applyProtection="1">
      <alignment horizontal="left"/>
      <protection/>
    </xf>
    <xf numFmtId="0" fontId="16" fillId="0" borderId="0" xfId="0" applyFont="1" applyAlignment="1">
      <alignment/>
    </xf>
    <xf numFmtId="0" fontId="5" fillId="0" borderId="0" xfId="45" applyBorder="1" applyAlignment="1" applyProtection="1">
      <alignment/>
      <protection/>
    </xf>
    <xf numFmtId="0" fontId="2" fillId="0" borderId="88" xfId="0" applyFont="1" applyBorder="1" applyAlignment="1">
      <alignment horizontal="left" vertical="center" wrapText="1"/>
    </xf>
    <xf numFmtId="0" fontId="2" fillId="0" borderId="59" xfId="0" applyFont="1" applyBorder="1" applyAlignment="1">
      <alignment horizontal="left" vertical="center" wrapText="1"/>
    </xf>
    <xf numFmtId="3" fontId="0" fillId="0" borderId="89" xfId="0" applyNumberFormat="1" applyBorder="1" applyAlignment="1">
      <alignment/>
    </xf>
    <xf numFmtId="3" fontId="0" fillId="0" borderId="86" xfId="0" applyNumberFormat="1" applyBorder="1" applyAlignment="1">
      <alignment/>
    </xf>
    <xf numFmtId="3" fontId="0" fillId="0" borderId="87" xfId="0" applyNumberFormat="1" applyBorder="1" applyAlignment="1">
      <alignment/>
    </xf>
    <xf numFmtId="164" fontId="2" fillId="0" borderId="69" xfId="0" applyNumberFormat="1" applyFont="1" applyBorder="1" applyAlignment="1">
      <alignment/>
    </xf>
    <xf numFmtId="3" fontId="0" fillId="0" borderId="10" xfId="0" applyNumberFormat="1" applyBorder="1" applyAlignment="1">
      <alignment/>
    </xf>
    <xf numFmtId="0" fontId="0" fillId="0" borderId="90" xfId="0" applyBorder="1" applyAlignment="1">
      <alignment horizontal="left" vertical="center" wrapText="1"/>
    </xf>
    <xf numFmtId="164" fontId="2" fillId="0" borderId="91" xfId="0" applyNumberFormat="1" applyFont="1" applyBorder="1" applyAlignment="1">
      <alignment/>
    </xf>
    <xf numFmtId="0" fontId="15" fillId="6" borderId="78" xfId="0" applyFont="1" applyFill="1" applyBorder="1" applyAlignment="1">
      <alignment horizontal="center" vertical="center" wrapText="1"/>
    </xf>
    <xf numFmtId="0" fontId="15" fillId="6" borderId="80" xfId="0" applyFont="1" applyFill="1" applyBorder="1" applyAlignment="1">
      <alignment horizontal="center" vertical="center" wrapText="1"/>
    </xf>
    <xf numFmtId="3" fontId="0" fillId="0" borderId="40" xfId="0" applyNumberFormat="1" applyBorder="1" applyAlignment="1">
      <alignment/>
    </xf>
    <xf numFmtId="3" fontId="0" fillId="0" borderId="61" xfId="0" applyNumberFormat="1" applyFont="1" applyBorder="1" applyAlignment="1">
      <alignment/>
    </xf>
    <xf numFmtId="164" fontId="2" fillId="0" borderId="92" xfId="0" applyNumberFormat="1" applyFont="1" applyBorder="1" applyAlignment="1">
      <alignment/>
    </xf>
    <xf numFmtId="164" fontId="2" fillId="0" borderId="93" xfId="0" applyNumberFormat="1" applyFont="1" applyBorder="1" applyAlignment="1">
      <alignment/>
    </xf>
    <xf numFmtId="0" fontId="5" fillId="0" borderId="0" xfId="45" applyAlignment="1" applyProtection="1">
      <alignment horizontal="left"/>
      <protection/>
    </xf>
    <xf numFmtId="0" fontId="5" fillId="0" borderId="0" xfId="45" applyFont="1" applyAlignment="1" applyProtection="1">
      <alignment horizontal="left"/>
      <protection/>
    </xf>
    <xf numFmtId="0" fontId="17" fillId="0" borderId="0" xfId="0" applyFont="1" applyAlignment="1">
      <alignment horizontal="left" wrapText="1"/>
    </xf>
    <xf numFmtId="0" fontId="17" fillId="0" borderId="0" xfId="0" applyFont="1" applyAlignment="1">
      <alignment horizontal="right" wrapText="1"/>
    </xf>
    <xf numFmtId="164" fontId="2" fillId="0" borderId="55" xfId="0" applyNumberFormat="1" applyFont="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oncursos presentados Provincia" xfId="53"/>
    <cellStyle name="Normal_Concursos presentados TSJ" xfId="54"/>
    <cellStyle name="Normal_Despidos presentados Provincia "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6.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4.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5.xml.rels><?xml version="1.0" encoding="utf-8" standalone="yes"?><Relationships xmlns="http://schemas.openxmlformats.org/package/2006/relationships"><Relationship Id="rId1" Type="http://schemas.openxmlformats.org/officeDocument/2006/relationships/image" Target="../media/image8.emf" /></Relationships>
</file>

<file path=xl/drawings/_rels/drawing16.xml.rels><?xml version="1.0" encoding="utf-8" standalone="yes"?><Relationships xmlns="http://schemas.openxmlformats.org/package/2006/relationships"><Relationship Id="rId1" Type="http://schemas.openxmlformats.org/officeDocument/2006/relationships/image" Target="../media/image9.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266700</xdr:colOff>
      <xdr:row>4</xdr:row>
      <xdr:rowOff>142875</xdr:rowOff>
    </xdr:to>
    <xdr:pic>
      <xdr:nvPicPr>
        <xdr:cNvPr id="1" name="Picture 1" descr="Escudo"/>
        <xdr:cNvPicPr preferRelativeResize="1">
          <a:picLocks noChangeAspect="1"/>
        </xdr:cNvPicPr>
      </xdr:nvPicPr>
      <xdr:blipFill>
        <a:blip r:embed="rId1"/>
        <a:stretch>
          <a:fillRect/>
        </a:stretch>
      </xdr:blipFill>
      <xdr:spPr>
        <a:xfrm>
          <a:off x="0" y="38100"/>
          <a:ext cx="17907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609600</xdr:colOff>
      <xdr:row>1</xdr:row>
      <xdr:rowOff>28575</xdr:rowOff>
    </xdr:from>
    <xdr:to>
      <xdr:col>6</xdr:col>
      <xdr:colOff>428625</xdr:colOff>
      <xdr:row>2</xdr:row>
      <xdr:rowOff>180975</xdr:rowOff>
    </xdr:to>
    <xdr:pic>
      <xdr:nvPicPr>
        <xdr:cNvPr id="1" name="CommandButton1"/>
        <xdr:cNvPicPr preferRelativeResize="1">
          <a:picLocks noChangeAspect="1"/>
        </xdr:cNvPicPr>
      </xdr:nvPicPr>
      <xdr:blipFill>
        <a:blip r:embed="rId1"/>
        <a:stretch>
          <a:fillRect/>
        </a:stretch>
      </xdr:blipFill>
      <xdr:spPr>
        <a:xfrm>
          <a:off x="5267325" y="190500"/>
          <a:ext cx="1343025" cy="352425"/>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152400</xdr:colOff>
      <xdr:row>0</xdr:row>
      <xdr:rowOff>28575</xdr:rowOff>
    </xdr:from>
    <xdr:to>
      <xdr:col>7</xdr:col>
      <xdr:colOff>733425</xdr:colOff>
      <xdr:row>2</xdr:row>
      <xdr:rowOff>19050</xdr:rowOff>
    </xdr:to>
    <xdr:pic>
      <xdr:nvPicPr>
        <xdr:cNvPr id="1" name="Volver"/>
        <xdr:cNvPicPr preferRelativeResize="1">
          <a:picLocks noChangeAspect="1"/>
        </xdr:cNvPicPr>
      </xdr:nvPicPr>
      <xdr:blipFill>
        <a:blip r:embed="rId1"/>
        <a:stretch>
          <a:fillRect/>
        </a:stretch>
      </xdr:blipFill>
      <xdr:spPr>
        <a:xfrm>
          <a:off x="6810375" y="28575"/>
          <a:ext cx="1343025" cy="352425"/>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133350</xdr:colOff>
      <xdr:row>0</xdr:row>
      <xdr:rowOff>28575</xdr:rowOff>
    </xdr:from>
    <xdr:to>
      <xdr:col>11</xdr:col>
      <xdr:colOff>714375</xdr:colOff>
      <xdr:row>2</xdr:row>
      <xdr:rowOff>9525</xdr:rowOff>
    </xdr:to>
    <xdr:pic>
      <xdr:nvPicPr>
        <xdr:cNvPr id="1" name="CommandButton1"/>
        <xdr:cNvPicPr preferRelativeResize="1">
          <a:picLocks noChangeAspect="1"/>
        </xdr:cNvPicPr>
      </xdr:nvPicPr>
      <xdr:blipFill>
        <a:blip r:embed="rId1"/>
        <a:stretch>
          <a:fillRect/>
        </a:stretch>
      </xdr:blipFill>
      <xdr:spPr>
        <a:xfrm>
          <a:off x="6810375" y="28575"/>
          <a:ext cx="1343025" cy="352425"/>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171450</xdr:colOff>
      <xdr:row>0</xdr:row>
      <xdr:rowOff>57150</xdr:rowOff>
    </xdr:from>
    <xdr:to>
      <xdr:col>8</xdr:col>
      <xdr:colOff>0</xdr:colOff>
      <xdr:row>2</xdr:row>
      <xdr:rowOff>66675</xdr:rowOff>
    </xdr:to>
    <xdr:pic>
      <xdr:nvPicPr>
        <xdr:cNvPr id="1" name="CommandButton1"/>
        <xdr:cNvPicPr preferRelativeResize="1">
          <a:picLocks noChangeAspect="1"/>
        </xdr:cNvPicPr>
      </xdr:nvPicPr>
      <xdr:blipFill>
        <a:blip r:embed="rId1"/>
        <a:stretch>
          <a:fillRect/>
        </a:stretch>
      </xdr:blipFill>
      <xdr:spPr>
        <a:xfrm>
          <a:off x="7191375" y="57150"/>
          <a:ext cx="1343025" cy="371475"/>
        </a:xfrm>
        <a:prstGeom prst="rect">
          <a:avLst/>
        </a:prstGeom>
        <a:noFill/>
        <a:ln w="9525" cmpd="sng">
          <a:noFill/>
        </a:ln>
      </xdr:spPr>
    </xdr:pic>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542925</xdr:colOff>
      <xdr:row>0</xdr:row>
      <xdr:rowOff>57150</xdr:rowOff>
    </xdr:from>
    <xdr:to>
      <xdr:col>6</xdr:col>
      <xdr:colOff>333375</xdr:colOff>
      <xdr:row>2</xdr:row>
      <xdr:rowOff>47625</xdr:rowOff>
    </xdr:to>
    <xdr:pic>
      <xdr:nvPicPr>
        <xdr:cNvPr id="1" name="Volver"/>
        <xdr:cNvPicPr preferRelativeResize="1">
          <a:picLocks noChangeAspect="1"/>
        </xdr:cNvPicPr>
      </xdr:nvPicPr>
      <xdr:blipFill>
        <a:blip r:embed="rId1"/>
        <a:stretch>
          <a:fillRect/>
        </a:stretch>
      </xdr:blipFill>
      <xdr:spPr>
        <a:xfrm>
          <a:off x="6419850" y="57150"/>
          <a:ext cx="1343025" cy="352425"/>
        </a:xfrm>
        <a:prstGeom prst="rect">
          <a:avLst/>
        </a:prstGeom>
        <a:noFill/>
        <a:ln w="9525" cmpd="sng">
          <a:noFill/>
        </a:ln>
      </xdr:spPr>
    </xdr:pic>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561975</xdr:colOff>
      <xdr:row>0</xdr:row>
      <xdr:rowOff>57150</xdr:rowOff>
    </xdr:from>
    <xdr:to>
      <xdr:col>6</xdr:col>
      <xdr:colOff>352425</xdr:colOff>
      <xdr:row>2</xdr:row>
      <xdr:rowOff>47625</xdr:rowOff>
    </xdr:to>
    <xdr:pic>
      <xdr:nvPicPr>
        <xdr:cNvPr id="1" name="Volver"/>
        <xdr:cNvPicPr preferRelativeResize="1">
          <a:picLocks noChangeAspect="1"/>
        </xdr:cNvPicPr>
      </xdr:nvPicPr>
      <xdr:blipFill>
        <a:blip r:embed="rId1"/>
        <a:stretch>
          <a:fillRect/>
        </a:stretch>
      </xdr:blipFill>
      <xdr:spPr>
        <a:xfrm>
          <a:off x="6429375" y="57150"/>
          <a:ext cx="1343025" cy="352425"/>
        </a:xfrm>
        <a:prstGeom prst="rect">
          <a:avLst/>
        </a:prstGeom>
        <a:noFill/>
        <a:ln w="9525" cmpd="sng">
          <a:noFill/>
        </a:ln>
      </xdr:spPr>
    </xdr:pic>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114300</xdr:colOff>
      <xdr:row>0</xdr:row>
      <xdr:rowOff>66675</xdr:rowOff>
    </xdr:from>
    <xdr:to>
      <xdr:col>6</xdr:col>
      <xdr:colOff>676275</xdr:colOff>
      <xdr:row>1</xdr:row>
      <xdr:rowOff>257175</xdr:rowOff>
    </xdr:to>
    <xdr:pic>
      <xdr:nvPicPr>
        <xdr:cNvPr id="1" name="Volver"/>
        <xdr:cNvPicPr preferRelativeResize="1">
          <a:picLocks noChangeAspect="1"/>
        </xdr:cNvPicPr>
      </xdr:nvPicPr>
      <xdr:blipFill>
        <a:blip r:embed="rId1"/>
        <a:stretch>
          <a:fillRect/>
        </a:stretch>
      </xdr:blipFill>
      <xdr:spPr>
        <a:xfrm>
          <a:off x="6400800" y="66675"/>
          <a:ext cx="1343025" cy="352425"/>
        </a:xfrm>
        <a:prstGeom prst="rect">
          <a:avLst/>
        </a:prstGeom>
        <a:noFill/>
        <a:ln w="9525" cmpd="sng">
          <a:noFill/>
        </a:ln>
      </xdr:spPr>
    </xdr:pic>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247650</xdr:colOff>
      <xdr:row>1</xdr:row>
      <xdr:rowOff>57150</xdr:rowOff>
    </xdr:from>
    <xdr:to>
      <xdr:col>6</xdr:col>
      <xdr:colOff>66675</xdr:colOff>
      <xdr:row>3</xdr:row>
      <xdr:rowOff>9525</xdr:rowOff>
    </xdr:to>
    <xdr:pic>
      <xdr:nvPicPr>
        <xdr:cNvPr id="1" name="CommandButton1"/>
        <xdr:cNvPicPr preferRelativeResize="1">
          <a:picLocks noChangeAspect="1"/>
        </xdr:cNvPicPr>
      </xdr:nvPicPr>
      <xdr:blipFill>
        <a:blip r:embed="rId1"/>
        <a:stretch>
          <a:fillRect/>
        </a:stretch>
      </xdr:blipFill>
      <xdr:spPr>
        <a:xfrm>
          <a:off x="4905375" y="219075"/>
          <a:ext cx="1343025"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381000</xdr:colOff>
      <xdr:row>0</xdr:row>
      <xdr:rowOff>38100</xdr:rowOff>
    </xdr:from>
    <xdr:to>
      <xdr:col>9</xdr:col>
      <xdr:colOff>200025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5410200</xdr:colOff>
      <xdr:row>0</xdr:row>
      <xdr:rowOff>38100</xdr:rowOff>
    </xdr:from>
    <xdr:to>
      <xdr:col>1</xdr:col>
      <xdr:colOff>6743700</xdr:colOff>
      <xdr:row>1</xdr:row>
      <xdr:rowOff>219075</xdr:rowOff>
    </xdr:to>
    <xdr:pic>
      <xdr:nvPicPr>
        <xdr:cNvPr id="1" name="CommandButton1"/>
        <xdr:cNvPicPr preferRelativeResize="1">
          <a:picLocks noChangeAspect="1"/>
        </xdr:cNvPicPr>
      </xdr:nvPicPr>
      <xdr:blipFill>
        <a:blip r:embed="rId1"/>
        <a:stretch>
          <a:fillRect/>
        </a:stretch>
      </xdr:blipFill>
      <xdr:spPr>
        <a:xfrm>
          <a:off x="6600825" y="38100"/>
          <a:ext cx="1333500"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685800</xdr:colOff>
      <xdr:row>0</xdr:row>
      <xdr:rowOff>28575</xdr:rowOff>
    </xdr:from>
    <xdr:to>
      <xdr:col>8</xdr:col>
      <xdr:colOff>504825</xdr:colOff>
      <xdr:row>1</xdr:row>
      <xdr:rowOff>190500</xdr:rowOff>
    </xdr:to>
    <xdr:pic>
      <xdr:nvPicPr>
        <xdr:cNvPr id="1" name="Volver"/>
        <xdr:cNvPicPr preferRelativeResize="1">
          <a:picLocks noChangeAspect="1"/>
        </xdr:cNvPicPr>
      </xdr:nvPicPr>
      <xdr:blipFill>
        <a:blip r:embed="rId1"/>
        <a:stretch>
          <a:fillRect/>
        </a:stretch>
      </xdr:blipFill>
      <xdr:spPr>
        <a:xfrm>
          <a:off x="6781800" y="28575"/>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600075</xdr:colOff>
      <xdr:row>0</xdr:row>
      <xdr:rowOff>19050</xdr:rowOff>
    </xdr:from>
    <xdr:to>
      <xdr:col>7</xdr:col>
      <xdr:colOff>381000</xdr:colOff>
      <xdr:row>2</xdr:row>
      <xdr:rowOff>9525</xdr:rowOff>
    </xdr:to>
    <xdr:pic>
      <xdr:nvPicPr>
        <xdr:cNvPr id="1" name="Volver"/>
        <xdr:cNvPicPr preferRelativeResize="1">
          <a:picLocks noChangeAspect="1"/>
        </xdr:cNvPicPr>
      </xdr:nvPicPr>
      <xdr:blipFill>
        <a:blip r:embed="rId1"/>
        <a:stretch>
          <a:fillRect/>
        </a:stretch>
      </xdr:blipFill>
      <xdr:spPr>
        <a:xfrm>
          <a:off x="6019800" y="19050"/>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409575</xdr:colOff>
      <xdr:row>0</xdr:row>
      <xdr:rowOff>38100</xdr:rowOff>
    </xdr:from>
    <xdr:to>
      <xdr:col>9</xdr:col>
      <xdr:colOff>228600</xdr:colOff>
      <xdr:row>2</xdr:row>
      <xdr:rowOff>38100</xdr:rowOff>
    </xdr:to>
    <xdr:pic>
      <xdr:nvPicPr>
        <xdr:cNvPr id="1" name="Volver"/>
        <xdr:cNvPicPr preferRelativeResize="1">
          <a:picLocks noChangeAspect="1"/>
        </xdr:cNvPicPr>
      </xdr:nvPicPr>
      <xdr:blipFill>
        <a:blip r:embed="rId1"/>
        <a:stretch>
          <a:fillRect/>
        </a:stretch>
      </xdr:blipFill>
      <xdr:spPr>
        <a:xfrm>
          <a:off x="7400925" y="38100"/>
          <a:ext cx="1343025" cy="3619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561975</xdr:colOff>
      <xdr:row>0</xdr:row>
      <xdr:rowOff>76200</xdr:rowOff>
    </xdr:from>
    <xdr:to>
      <xdr:col>7</xdr:col>
      <xdr:colOff>381000</xdr:colOff>
      <xdr:row>2</xdr:row>
      <xdr:rowOff>66675</xdr:rowOff>
    </xdr:to>
    <xdr:pic>
      <xdr:nvPicPr>
        <xdr:cNvPr id="1" name="Volver"/>
        <xdr:cNvPicPr preferRelativeResize="1">
          <a:picLocks noChangeAspect="1"/>
        </xdr:cNvPicPr>
      </xdr:nvPicPr>
      <xdr:blipFill>
        <a:blip r:embed="rId1"/>
        <a:stretch>
          <a:fillRect/>
        </a:stretch>
      </xdr:blipFill>
      <xdr:spPr>
        <a:xfrm>
          <a:off x="7010400" y="76200"/>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409575</xdr:colOff>
      <xdr:row>0</xdr:row>
      <xdr:rowOff>76200</xdr:rowOff>
    </xdr:from>
    <xdr:to>
      <xdr:col>7</xdr:col>
      <xdr:colOff>228600</xdr:colOff>
      <xdr:row>2</xdr:row>
      <xdr:rowOff>66675</xdr:rowOff>
    </xdr:to>
    <xdr:pic>
      <xdr:nvPicPr>
        <xdr:cNvPr id="1" name="Volver"/>
        <xdr:cNvPicPr preferRelativeResize="1">
          <a:picLocks noChangeAspect="1"/>
        </xdr:cNvPicPr>
      </xdr:nvPicPr>
      <xdr:blipFill>
        <a:blip r:embed="rId1"/>
        <a:stretch>
          <a:fillRect/>
        </a:stretch>
      </xdr:blipFill>
      <xdr:spPr>
        <a:xfrm>
          <a:off x="7000875" y="76200"/>
          <a:ext cx="13430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285750</xdr:colOff>
      <xdr:row>0</xdr:row>
      <xdr:rowOff>28575</xdr:rowOff>
    </xdr:from>
    <xdr:to>
      <xdr:col>8</xdr:col>
      <xdr:colOff>104775</xdr:colOff>
      <xdr:row>1</xdr:row>
      <xdr:rowOff>219075</xdr:rowOff>
    </xdr:to>
    <xdr:pic>
      <xdr:nvPicPr>
        <xdr:cNvPr id="1" name="Volver"/>
        <xdr:cNvPicPr preferRelativeResize="1">
          <a:picLocks noChangeAspect="1"/>
        </xdr:cNvPicPr>
      </xdr:nvPicPr>
      <xdr:blipFill>
        <a:blip r:embed="rId1"/>
        <a:stretch>
          <a:fillRect/>
        </a:stretch>
      </xdr:blipFill>
      <xdr:spPr>
        <a:xfrm>
          <a:off x="6791325" y="28575"/>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2:H23"/>
  <sheetViews>
    <sheetView tabSelected="1" zoomScalePageLayoutView="0" workbookViewId="0" topLeftCell="A1">
      <selection activeCell="A6" sqref="A6"/>
    </sheetView>
  </sheetViews>
  <sheetFormatPr defaultColWidth="11.421875" defaultRowHeight="12.75"/>
  <cols>
    <col min="1" max="16384" width="11.421875" style="2" customWidth="1"/>
  </cols>
  <sheetData>
    <row r="1" ht="15" customHeight="1"/>
    <row r="2" ht="15" customHeight="1">
      <c r="D2" s="5" t="s">
        <v>170</v>
      </c>
    </row>
    <row r="3" ht="15" customHeight="1">
      <c r="E3" s="5"/>
    </row>
    <row r="4" spans="4:8" ht="15" customHeight="1">
      <c r="D4" s="5" t="s">
        <v>199</v>
      </c>
      <c r="G4" s="98"/>
      <c r="H4" s="101"/>
    </row>
    <row r="5" spans="6:8" ht="12.75">
      <c r="F5" s="99"/>
      <c r="G5" s="100"/>
      <c r="H5" s="100"/>
    </row>
    <row r="7" ht="18" customHeight="1">
      <c r="B7" s="20" t="s">
        <v>68</v>
      </c>
    </row>
    <row r="8" spans="2:5" ht="18" customHeight="1">
      <c r="B8" s="203" t="s">
        <v>166</v>
      </c>
      <c r="C8" s="202"/>
      <c r="D8" s="202"/>
      <c r="E8" s="202"/>
    </row>
    <row r="9" spans="2:5" ht="18" customHeight="1">
      <c r="B9" s="202" t="s">
        <v>22</v>
      </c>
      <c r="C9" s="202"/>
      <c r="D9" s="202"/>
      <c r="E9" s="202"/>
    </row>
    <row r="10" spans="2:5" ht="18" customHeight="1">
      <c r="B10" s="202" t="s">
        <v>69</v>
      </c>
      <c r="C10" s="202"/>
      <c r="D10" s="202"/>
      <c r="E10" s="202"/>
    </row>
    <row r="11" spans="2:6" ht="18" customHeight="1">
      <c r="B11" s="202" t="s">
        <v>70</v>
      </c>
      <c r="C11" s="202"/>
      <c r="D11" s="202"/>
      <c r="E11" s="202"/>
      <c r="F11" s="202"/>
    </row>
    <row r="12" spans="1:6" ht="18" customHeight="1">
      <c r="A12" s="5"/>
      <c r="B12" s="202" t="s">
        <v>23</v>
      </c>
      <c r="C12" s="202"/>
      <c r="D12" s="202"/>
      <c r="E12" s="202"/>
      <c r="F12" s="202"/>
    </row>
    <row r="13" spans="1:6" ht="18" customHeight="1">
      <c r="A13" s="5"/>
      <c r="B13" s="202" t="s">
        <v>117</v>
      </c>
      <c r="C13" s="202"/>
      <c r="D13" s="202"/>
      <c r="E13" s="202"/>
      <c r="F13" s="202"/>
    </row>
    <row r="14" spans="1:7" ht="18" customHeight="1">
      <c r="A14" s="5"/>
      <c r="B14" s="179" t="s">
        <v>182</v>
      </c>
      <c r="C14" s="179"/>
      <c r="D14" s="179"/>
      <c r="E14" s="179"/>
      <c r="F14" s="179"/>
      <c r="G14" s="186"/>
    </row>
    <row r="15" spans="1:8" ht="18" customHeight="1">
      <c r="A15" s="5"/>
      <c r="B15" s="179" t="s">
        <v>183</v>
      </c>
      <c r="C15" s="179"/>
      <c r="D15" s="179"/>
      <c r="E15" s="179"/>
      <c r="F15" s="179"/>
      <c r="G15" s="186"/>
      <c r="H15" s="186"/>
    </row>
    <row r="16" spans="2:6" ht="18" customHeight="1">
      <c r="B16" s="202" t="s">
        <v>61</v>
      </c>
      <c r="C16" s="202"/>
      <c r="D16" s="202"/>
      <c r="E16" s="202"/>
      <c r="F16" s="202"/>
    </row>
    <row r="17" spans="2:6" ht="15.75">
      <c r="B17" s="202" t="s">
        <v>71</v>
      </c>
      <c r="C17" s="202"/>
      <c r="D17" s="202"/>
      <c r="E17" s="202"/>
      <c r="F17" s="202"/>
    </row>
    <row r="18" spans="2:7" ht="18" customHeight="1">
      <c r="B18" s="202" t="s">
        <v>72</v>
      </c>
      <c r="C18" s="202"/>
      <c r="D18" s="202"/>
      <c r="E18" s="202"/>
      <c r="F18" s="202"/>
      <c r="G18" s="202"/>
    </row>
    <row r="19" spans="2:7" ht="18" customHeight="1">
      <c r="B19" s="202" t="s">
        <v>62</v>
      </c>
      <c r="C19" s="202"/>
      <c r="D19" s="202"/>
      <c r="E19" s="202"/>
      <c r="F19" s="202"/>
      <c r="G19" s="202"/>
    </row>
    <row r="20" spans="1:7" ht="18" customHeight="1">
      <c r="A20" s="5"/>
      <c r="B20" s="202" t="s">
        <v>118</v>
      </c>
      <c r="C20" s="202"/>
      <c r="D20" s="202"/>
      <c r="E20" s="202"/>
      <c r="F20" s="202"/>
      <c r="G20"/>
    </row>
    <row r="21" spans="1:8" ht="18" customHeight="1">
      <c r="A21" s="5"/>
      <c r="B21" s="179" t="s">
        <v>185</v>
      </c>
      <c r="C21" s="179"/>
      <c r="D21" s="179"/>
      <c r="E21" s="179"/>
      <c r="F21" s="179"/>
      <c r="G21" s="20"/>
      <c r="H21" s="186"/>
    </row>
    <row r="22" spans="2:8" ht="15.75">
      <c r="B22" s="184" t="s">
        <v>191</v>
      </c>
      <c r="C22" s="179"/>
      <c r="D22" s="179"/>
      <c r="E22" s="179"/>
      <c r="F22" s="179"/>
      <c r="G22" s="20"/>
      <c r="H22" s="186"/>
    </row>
    <row r="23" spans="2:3" ht="12.75">
      <c r="B23" s="98"/>
      <c r="C23" s="98"/>
    </row>
  </sheetData>
  <sheetProtection/>
  <mergeCells count="11">
    <mergeCell ref="B12:F12"/>
    <mergeCell ref="B13:F13"/>
    <mergeCell ref="B8:E8"/>
    <mergeCell ref="B9:E9"/>
    <mergeCell ref="B10:E10"/>
    <mergeCell ref="B11:F11"/>
    <mergeCell ref="B20:F20"/>
    <mergeCell ref="B16:F16"/>
    <mergeCell ref="B17:F17"/>
    <mergeCell ref="B18:G18"/>
    <mergeCell ref="B19:G19"/>
  </mergeCells>
  <hyperlinks>
    <hyperlink ref="B7" location="Resumen!A1" display="Resumen"/>
    <hyperlink ref="B9" location="'Concursos presentados TSJ'!A1" display="Concursos presentados por TSJ"/>
    <hyperlink ref="B10" location="'Despidos presentados TSJ'!A1" display="Despidos presentados por TSJ"/>
    <hyperlink ref="B11" location="'Cantidades presentados TSJ '!A1" display="Reclamaciones de cantidad presentadas por TSJ"/>
    <hyperlink ref="B12" location="'Ej. Hipot. presentados TSJ '!A1" display="Ejecuciones hipotecarias presentadas por TSJ"/>
    <hyperlink ref="B16" location="'Concursos presentados Provincia'!A1" display="Concursos presentados por provincias"/>
    <hyperlink ref="B17" location="'Despidos presentados Provincia '!A1" display="Despidos presentados por provincias"/>
    <hyperlink ref="B18" location="'Cantidades por provincias'!A1" display="Reclamaciones de cantidad presentadas por provincias"/>
    <hyperlink ref="B19" location="' Ej.Hipot por provincias'!A1" display="Ejecuciones hipotecarias presentadas por provincias"/>
    <hyperlink ref="B13" location="'Embargos provincias'!Área_de_impresión" display="Embargos presentados por TSJ"/>
    <hyperlink ref="B13:E13" location="'Monitorios presentados TSJ  '!A1" display="Monitorios presentados por TSJ"/>
    <hyperlink ref="B20:D20" location="'Monitorios por provincias '!A1" display="Monitorios presentados por provincias"/>
    <hyperlink ref="B11:F11" location="'Recl. cantidad TSJ'!Área_de_impresión" display="Reclamaciones de cantidad presentadas por TSJ"/>
    <hyperlink ref="B18:G18" location="'Recl. Cantidad por provincias'!Área_de_impresión" display="Reclamaciones de cantidad presentadas por provincias"/>
    <hyperlink ref="B8" location="'Concursos presentados TSJ'!A1" display="Concursos presentados por TSJ"/>
    <hyperlink ref="B8:E8" location="'Definiciones y conceptos'!A1" display="Definiciones y conceptos"/>
    <hyperlink ref="B15:H15" location="'Lanzamientos 1ª Instancia TSJ'!A1" display="Lanzamientos acordados en los Juzgados de 1º instancia por TSJ"/>
    <hyperlink ref="B14:G14" location="'Lanzamientos Serv.Com TSJ'!A1" display="Lanzamientos recibidos en los Servicios Comunes por TSJ"/>
    <hyperlink ref="B21:H21" location="'Lanzamientos Serv.com prov '!A1" display="Lanzamientos recibidos en los Servicios comunes por provincias"/>
    <hyperlink ref="B22:H22" location="'Lanzamientos 1· instancia prov'!A1" display="Lanzamientos recibidos en los Juzgados de 1ª  instancia por provincias"/>
  </hyperlinks>
  <printOptions/>
  <pageMargins left="0.75" right="0.75" top="1" bottom="1" header="0" footer="0"/>
  <pageSetup fitToHeight="1" fitToWidth="1"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Hoja19"/>
  <dimension ref="B2:E23"/>
  <sheetViews>
    <sheetView zoomScalePageLayoutView="0" workbookViewId="0" topLeftCell="A1">
      <selection activeCell="A1" sqref="A1"/>
    </sheetView>
  </sheetViews>
  <sheetFormatPr defaultColWidth="11.421875" defaultRowHeight="12.75"/>
  <cols>
    <col min="2" max="2" width="35.57421875" style="0" customWidth="1"/>
  </cols>
  <sheetData>
    <row r="2" spans="2:3" ht="15.75">
      <c r="B2" s="112" t="s">
        <v>184</v>
      </c>
      <c r="C2" s="185"/>
    </row>
    <row r="3" spans="2:3" ht="15.75">
      <c r="B3" s="118" t="s">
        <v>204</v>
      </c>
      <c r="C3" s="185"/>
    </row>
    <row r="4" ht="13.5" thickBot="1"/>
    <row r="5" spans="3:5" ht="13.5" thickBot="1">
      <c r="C5" s="124" t="s">
        <v>179</v>
      </c>
      <c r="D5" s="124" t="s">
        <v>192</v>
      </c>
      <c r="E5" s="124" t="s">
        <v>200</v>
      </c>
    </row>
    <row r="6" spans="2:5" ht="12.75">
      <c r="B6" s="59" t="s">
        <v>130</v>
      </c>
      <c r="C6" s="51">
        <v>3428</v>
      </c>
      <c r="D6" s="51">
        <v>4123</v>
      </c>
      <c r="E6" s="51">
        <v>2887</v>
      </c>
    </row>
    <row r="7" spans="2:5" ht="12.75">
      <c r="B7" s="60" t="s">
        <v>131</v>
      </c>
      <c r="C7" s="9">
        <v>687</v>
      </c>
      <c r="D7" s="9">
        <v>766</v>
      </c>
      <c r="E7" s="9">
        <v>523</v>
      </c>
    </row>
    <row r="8" spans="2:5" ht="12.75">
      <c r="B8" s="60" t="s">
        <v>8</v>
      </c>
      <c r="C8" s="9">
        <v>602</v>
      </c>
      <c r="D8" s="9">
        <v>467</v>
      </c>
      <c r="E8" s="9">
        <v>285</v>
      </c>
    </row>
    <row r="9" spans="2:5" ht="12.75">
      <c r="B9" s="60" t="s">
        <v>124</v>
      </c>
      <c r="C9" s="9">
        <v>862</v>
      </c>
      <c r="D9" s="9">
        <v>839</v>
      </c>
      <c r="E9" s="9">
        <v>622</v>
      </c>
    </row>
    <row r="10" spans="2:5" ht="12.75">
      <c r="B10" s="60" t="s">
        <v>9</v>
      </c>
      <c r="C10" s="9">
        <v>1848</v>
      </c>
      <c r="D10" s="9">
        <v>2018</v>
      </c>
      <c r="E10" s="9">
        <v>1184</v>
      </c>
    </row>
    <row r="11" spans="2:5" ht="12.75">
      <c r="B11" s="60" t="s">
        <v>10</v>
      </c>
      <c r="C11" s="9">
        <v>289</v>
      </c>
      <c r="D11" s="9">
        <v>423</v>
      </c>
      <c r="E11" s="9">
        <v>231</v>
      </c>
    </row>
    <row r="12" spans="2:5" ht="12.75">
      <c r="B12" s="60" t="s">
        <v>132</v>
      </c>
      <c r="C12" s="9">
        <v>1158</v>
      </c>
      <c r="D12" s="9">
        <v>1139</v>
      </c>
      <c r="E12" s="9">
        <v>789</v>
      </c>
    </row>
    <row r="13" spans="2:5" ht="12.75">
      <c r="B13" s="60" t="s">
        <v>126</v>
      </c>
      <c r="C13" s="9">
        <v>1003</v>
      </c>
      <c r="D13" s="9">
        <v>1091</v>
      </c>
      <c r="E13" s="9">
        <v>760</v>
      </c>
    </row>
    <row r="14" spans="2:5" ht="12.75">
      <c r="B14" s="60" t="s">
        <v>88</v>
      </c>
      <c r="C14" s="9">
        <v>7172</v>
      </c>
      <c r="D14" s="9">
        <v>7501</v>
      </c>
      <c r="E14" s="9">
        <v>4732</v>
      </c>
    </row>
    <row r="15" spans="2:5" ht="12.75">
      <c r="B15" s="60" t="s">
        <v>125</v>
      </c>
      <c r="C15" s="9">
        <v>3660</v>
      </c>
      <c r="D15" s="9">
        <v>3805</v>
      </c>
      <c r="E15" s="9">
        <v>2548</v>
      </c>
    </row>
    <row r="16" spans="2:5" ht="12.75">
      <c r="B16" s="60" t="s">
        <v>75</v>
      </c>
      <c r="C16" s="9">
        <v>224</v>
      </c>
      <c r="D16" s="9">
        <v>287</v>
      </c>
      <c r="E16" s="9">
        <v>154</v>
      </c>
    </row>
    <row r="17" spans="2:5" ht="12.75">
      <c r="B17" s="60" t="s">
        <v>11</v>
      </c>
      <c r="C17" s="9">
        <v>1016</v>
      </c>
      <c r="D17" s="9">
        <v>963</v>
      </c>
      <c r="E17" s="9">
        <v>675</v>
      </c>
    </row>
    <row r="18" spans="2:5" ht="12.75">
      <c r="B18" s="60" t="s">
        <v>13</v>
      </c>
      <c r="C18" s="9">
        <v>4335</v>
      </c>
      <c r="D18" s="9">
        <v>4049</v>
      </c>
      <c r="E18" s="9">
        <v>2622</v>
      </c>
    </row>
    <row r="19" spans="2:5" ht="12.75">
      <c r="B19" s="60" t="s">
        <v>14</v>
      </c>
      <c r="C19" s="9">
        <v>921</v>
      </c>
      <c r="D19" s="9">
        <v>947</v>
      </c>
      <c r="E19" s="9">
        <v>673</v>
      </c>
    </row>
    <row r="20" spans="2:5" ht="12.75">
      <c r="B20" s="60" t="s">
        <v>15</v>
      </c>
      <c r="C20" s="9">
        <v>181</v>
      </c>
      <c r="D20" s="9">
        <v>181</v>
      </c>
      <c r="E20" s="9">
        <v>159</v>
      </c>
    </row>
    <row r="21" spans="2:5" ht="12.75">
      <c r="B21" s="60" t="s">
        <v>129</v>
      </c>
      <c r="C21" s="9">
        <v>572</v>
      </c>
      <c r="D21" s="9">
        <v>539</v>
      </c>
      <c r="E21" s="9">
        <v>327</v>
      </c>
    </row>
    <row r="22" spans="2:5" ht="13.5" thickBot="1">
      <c r="B22" s="187" t="s">
        <v>12</v>
      </c>
      <c r="C22" s="128">
        <v>177</v>
      </c>
      <c r="D22" s="128">
        <v>137</v>
      </c>
      <c r="E22" s="128">
        <v>143</v>
      </c>
    </row>
    <row r="23" spans="2:5" ht="13.5" thickBot="1">
      <c r="B23" s="188" t="s">
        <v>81</v>
      </c>
      <c r="C23" s="142">
        <f>SUM(C6:C22)</f>
        <v>28135</v>
      </c>
      <c r="D23" s="142">
        <f>SUM(D6:D22)</f>
        <v>29275</v>
      </c>
      <c r="E23" s="142">
        <f>SUM(E6:E22)</f>
        <v>19314</v>
      </c>
    </row>
  </sheetData>
  <sheetProtection/>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7">
    <pageSetUpPr fitToPage="1"/>
  </sheetPr>
  <dimension ref="B2:AE117"/>
  <sheetViews>
    <sheetView zoomScale="90" zoomScaleNormal="90" zoomScaleSheetLayoutView="100" zoomScalePageLayoutView="0" workbookViewId="0" topLeftCell="A1">
      <selection activeCell="A1" sqref="A1"/>
    </sheetView>
  </sheetViews>
  <sheetFormatPr defaultColWidth="11.421875" defaultRowHeight="12.75"/>
  <cols>
    <col min="2" max="2" width="44.28125" style="0" customWidth="1"/>
    <col min="6" max="6" width="9.8515625" style="0" bestFit="1" customWidth="1"/>
  </cols>
  <sheetData>
    <row r="2" spans="2:9" ht="15.75">
      <c r="B2" s="112" t="s">
        <v>64</v>
      </c>
      <c r="C2" s="117"/>
      <c r="D2" s="108"/>
      <c r="E2" s="108"/>
      <c r="F2" s="108"/>
      <c r="G2" s="108"/>
      <c r="H2" s="108"/>
      <c r="I2" s="108"/>
    </row>
    <row r="3" spans="2:3" ht="15.75">
      <c r="B3" s="118" t="s">
        <v>61</v>
      </c>
      <c r="C3" s="113"/>
    </row>
    <row r="4" ht="13.5" thickBot="1"/>
    <row r="5" spans="3:30" ht="36.75" customHeight="1" thickBot="1">
      <c r="C5" s="125" t="s">
        <v>0</v>
      </c>
      <c r="D5" s="125" t="s">
        <v>1</v>
      </c>
      <c r="E5" s="125" t="s">
        <v>2</v>
      </c>
      <c r="F5" s="125" t="s">
        <v>3</v>
      </c>
      <c r="G5" s="125" t="s">
        <v>4</v>
      </c>
      <c r="H5" s="125" t="s">
        <v>5</v>
      </c>
      <c r="I5" s="125" t="s">
        <v>6</v>
      </c>
      <c r="J5" s="125" t="s">
        <v>89</v>
      </c>
      <c r="K5" s="125" t="s">
        <v>94</v>
      </c>
      <c r="L5" s="125" t="s">
        <v>96</v>
      </c>
      <c r="M5" s="125" t="s">
        <v>100</v>
      </c>
      <c r="N5" s="125" t="s">
        <v>102</v>
      </c>
      <c r="O5" s="125" t="s">
        <v>108</v>
      </c>
      <c r="P5" s="125" t="s">
        <v>120</v>
      </c>
      <c r="Q5" s="125" t="s">
        <v>135</v>
      </c>
      <c r="R5" s="125" t="s">
        <v>138</v>
      </c>
      <c r="S5" s="125" t="s">
        <v>143</v>
      </c>
      <c r="T5" s="125" t="s">
        <v>146</v>
      </c>
      <c r="U5" s="125" t="s">
        <v>157</v>
      </c>
      <c r="V5" s="125" t="s">
        <v>171</v>
      </c>
      <c r="W5" s="125" t="s">
        <v>179</v>
      </c>
      <c r="X5" s="125" t="s">
        <v>192</v>
      </c>
      <c r="Y5" s="125" t="s">
        <v>200</v>
      </c>
      <c r="Z5" s="125" t="s">
        <v>92</v>
      </c>
      <c r="AA5" s="125" t="s">
        <v>91</v>
      </c>
      <c r="AB5" s="125" t="s">
        <v>104</v>
      </c>
      <c r="AC5" s="125" t="s">
        <v>139</v>
      </c>
      <c r="AD5" s="125" t="s">
        <v>172</v>
      </c>
    </row>
    <row r="6" spans="2:31" ht="12.75">
      <c r="B6" s="59" t="s">
        <v>119</v>
      </c>
      <c r="C6" s="6">
        <v>8</v>
      </c>
      <c r="D6" s="7">
        <v>3</v>
      </c>
      <c r="E6" s="7">
        <v>5</v>
      </c>
      <c r="F6" s="7">
        <v>6</v>
      </c>
      <c r="G6" s="7">
        <v>9</v>
      </c>
      <c r="H6" s="7">
        <v>23</v>
      </c>
      <c r="I6" s="7">
        <v>21</v>
      </c>
      <c r="J6" s="7">
        <v>29</v>
      </c>
      <c r="K6" s="7">
        <v>29</v>
      </c>
      <c r="L6" s="9">
        <v>33</v>
      </c>
      <c r="M6" s="9">
        <v>30</v>
      </c>
      <c r="N6" s="9">
        <v>38</v>
      </c>
      <c r="O6" s="9">
        <v>41</v>
      </c>
      <c r="P6" s="9">
        <v>29</v>
      </c>
      <c r="Q6" s="9">
        <v>33</v>
      </c>
      <c r="R6" s="9">
        <v>46</v>
      </c>
      <c r="S6" s="9">
        <v>45</v>
      </c>
      <c r="T6" s="9">
        <v>52</v>
      </c>
      <c r="U6" s="9">
        <v>49</v>
      </c>
      <c r="V6" s="9">
        <v>51</v>
      </c>
      <c r="W6" s="9">
        <v>65</v>
      </c>
      <c r="X6" s="9">
        <v>65</v>
      </c>
      <c r="Y6" s="9">
        <v>42</v>
      </c>
      <c r="Z6" s="105">
        <f aca="true" t="shared" si="0" ref="Z6:Z38">C6+D6+E6+F6</f>
        <v>22</v>
      </c>
      <c r="AA6" s="105">
        <f>G6+H6+I6+J6</f>
        <v>82</v>
      </c>
      <c r="AB6" s="105">
        <f>K6+L6+M6+N6</f>
        <v>130</v>
      </c>
      <c r="AC6" s="105">
        <f>+O6+P6+Q6+R6</f>
        <v>149</v>
      </c>
      <c r="AD6" s="105">
        <f>+S6+T6+U6+V6</f>
        <v>197</v>
      </c>
      <c r="AE6" s="102"/>
    </row>
    <row r="7" spans="2:31" ht="12.75">
      <c r="B7" s="60" t="s">
        <v>25</v>
      </c>
      <c r="C7" s="8">
        <v>3</v>
      </c>
      <c r="D7" s="9">
        <v>2</v>
      </c>
      <c r="E7" s="9">
        <v>2</v>
      </c>
      <c r="F7" s="9">
        <v>3</v>
      </c>
      <c r="G7" s="9">
        <v>1</v>
      </c>
      <c r="H7" s="9">
        <v>4</v>
      </c>
      <c r="I7" s="9">
        <v>12</v>
      </c>
      <c r="J7" s="9">
        <v>11</v>
      </c>
      <c r="K7" s="9">
        <v>15</v>
      </c>
      <c r="L7" s="9">
        <v>10</v>
      </c>
      <c r="M7" s="9">
        <v>7</v>
      </c>
      <c r="N7" s="9">
        <v>22</v>
      </c>
      <c r="O7" s="9">
        <v>27</v>
      </c>
      <c r="P7" s="9">
        <v>22</v>
      </c>
      <c r="Q7" s="9">
        <v>12</v>
      </c>
      <c r="R7" s="9">
        <v>10</v>
      </c>
      <c r="S7" s="9">
        <v>21</v>
      </c>
      <c r="T7" s="9">
        <v>17</v>
      </c>
      <c r="U7" s="9">
        <v>16</v>
      </c>
      <c r="V7" s="9">
        <v>21</v>
      </c>
      <c r="W7" s="9">
        <v>21</v>
      </c>
      <c r="X7" s="9">
        <v>32</v>
      </c>
      <c r="Y7" s="9">
        <v>14</v>
      </c>
      <c r="Z7" s="106">
        <f t="shared" si="0"/>
        <v>10</v>
      </c>
      <c r="AA7" s="106">
        <f aca="true" t="shared" si="1" ref="AA7:AA55">G7+H7+I7+J7</f>
        <v>28</v>
      </c>
      <c r="AB7" s="106">
        <f aca="true" t="shared" si="2" ref="AB7:AB55">K7+L7+M7+N7</f>
        <v>54</v>
      </c>
      <c r="AC7" s="106">
        <f aca="true" t="shared" si="3" ref="AC7:AC55">+O7+P7+Q7+R7</f>
        <v>71</v>
      </c>
      <c r="AD7" s="106">
        <f aca="true" t="shared" si="4" ref="AD7:AD56">+S7+T7+U7+V7</f>
        <v>75</v>
      </c>
      <c r="AE7" s="102"/>
    </row>
    <row r="8" spans="2:31" ht="12.75">
      <c r="B8" s="60" t="s">
        <v>26</v>
      </c>
      <c r="C8" s="8">
        <v>21</v>
      </c>
      <c r="D8" s="9">
        <v>15</v>
      </c>
      <c r="E8" s="9">
        <v>21</v>
      </c>
      <c r="F8" s="9">
        <v>8</v>
      </c>
      <c r="G8" s="9">
        <v>22</v>
      </c>
      <c r="H8" s="9">
        <v>37</v>
      </c>
      <c r="I8" s="9">
        <v>53</v>
      </c>
      <c r="J8" s="9">
        <v>61</v>
      </c>
      <c r="K8" s="9">
        <v>99</v>
      </c>
      <c r="L8" s="9">
        <v>66</v>
      </c>
      <c r="M8" s="9">
        <v>72</v>
      </c>
      <c r="N8" s="9">
        <v>57</v>
      </c>
      <c r="O8" s="9">
        <v>95</v>
      </c>
      <c r="P8" s="9">
        <v>65</v>
      </c>
      <c r="Q8" s="9">
        <v>47</v>
      </c>
      <c r="R8" s="9">
        <v>81</v>
      </c>
      <c r="S8" s="9">
        <v>56</v>
      </c>
      <c r="T8" s="9">
        <v>69</v>
      </c>
      <c r="U8" s="9">
        <v>77</v>
      </c>
      <c r="V8" s="9">
        <v>61</v>
      </c>
      <c r="W8" s="9">
        <v>92</v>
      </c>
      <c r="X8" s="9">
        <v>123</v>
      </c>
      <c r="Y8" s="9">
        <v>88</v>
      </c>
      <c r="Z8" s="106">
        <f t="shared" si="0"/>
        <v>65</v>
      </c>
      <c r="AA8" s="106">
        <f t="shared" si="1"/>
        <v>173</v>
      </c>
      <c r="AB8" s="106">
        <f t="shared" si="2"/>
        <v>294</v>
      </c>
      <c r="AC8" s="106">
        <f t="shared" si="3"/>
        <v>288</v>
      </c>
      <c r="AD8" s="106">
        <f t="shared" si="4"/>
        <v>263</v>
      </c>
      <c r="AE8" s="102"/>
    </row>
    <row r="9" spans="2:31" ht="12.75">
      <c r="B9" s="60" t="s">
        <v>27</v>
      </c>
      <c r="C9" s="8">
        <v>5</v>
      </c>
      <c r="D9" s="9">
        <v>1</v>
      </c>
      <c r="E9" s="9">
        <v>4</v>
      </c>
      <c r="F9" s="9">
        <v>10</v>
      </c>
      <c r="G9" s="9">
        <v>9</v>
      </c>
      <c r="H9" s="9">
        <v>13</v>
      </c>
      <c r="I9" s="9">
        <v>15</v>
      </c>
      <c r="J9" s="9">
        <v>19</v>
      </c>
      <c r="K9" s="9">
        <v>14</v>
      </c>
      <c r="L9" s="9">
        <v>22</v>
      </c>
      <c r="M9" s="9">
        <v>15</v>
      </c>
      <c r="N9" s="9">
        <v>6</v>
      </c>
      <c r="O9" s="9">
        <v>14</v>
      </c>
      <c r="P9" s="9">
        <v>4</v>
      </c>
      <c r="Q9" s="9">
        <v>21</v>
      </c>
      <c r="R9" s="9">
        <v>19</v>
      </c>
      <c r="S9" s="9">
        <v>12</v>
      </c>
      <c r="T9" s="9">
        <v>9</v>
      </c>
      <c r="U9" s="9">
        <v>27</v>
      </c>
      <c r="V9" s="9">
        <v>13</v>
      </c>
      <c r="W9" s="9">
        <v>29</v>
      </c>
      <c r="X9" s="9">
        <v>17</v>
      </c>
      <c r="Y9" s="9">
        <v>12</v>
      </c>
      <c r="Z9" s="106">
        <f t="shared" si="0"/>
        <v>20</v>
      </c>
      <c r="AA9" s="106">
        <f t="shared" si="1"/>
        <v>56</v>
      </c>
      <c r="AB9" s="106">
        <f t="shared" si="2"/>
        <v>57</v>
      </c>
      <c r="AC9" s="106">
        <f t="shared" si="3"/>
        <v>58</v>
      </c>
      <c r="AD9" s="106">
        <f t="shared" si="4"/>
        <v>61</v>
      </c>
      <c r="AE9" s="102"/>
    </row>
    <row r="10" spans="2:31" ht="12.75">
      <c r="B10" s="60" t="s">
        <v>154</v>
      </c>
      <c r="C10" s="8">
        <v>4</v>
      </c>
      <c r="D10" s="9">
        <v>5</v>
      </c>
      <c r="E10" s="9">
        <v>3</v>
      </c>
      <c r="F10" s="9">
        <v>2</v>
      </c>
      <c r="G10" s="9">
        <v>4</v>
      </c>
      <c r="H10" s="9">
        <v>7</v>
      </c>
      <c r="I10" s="9">
        <v>7</v>
      </c>
      <c r="J10" s="9">
        <v>4</v>
      </c>
      <c r="K10" s="9">
        <v>21</v>
      </c>
      <c r="L10" s="9">
        <v>10</v>
      </c>
      <c r="M10" s="9">
        <v>6</v>
      </c>
      <c r="N10" s="9">
        <v>11</v>
      </c>
      <c r="O10" s="9">
        <v>10</v>
      </c>
      <c r="P10" s="9">
        <v>16</v>
      </c>
      <c r="Q10" s="9">
        <v>13</v>
      </c>
      <c r="R10" s="9">
        <v>18</v>
      </c>
      <c r="S10" s="9">
        <v>19</v>
      </c>
      <c r="T10" s="9">
        <v>7</v>
      </c>
      <c r="U10" s="9">
        <v>11</v>
      </c>
      <c r="V10" s="9">
        <v>19</v>
      </c>
      <c r="W10" s="9">
        <v>31</v>
      </c>
      <c r="X10" s="9">
        <v>24</v>
      </c>
      <c r="Y10" s="9">
        <v>30</v>
      </c>
      <c r="Z10" s="106">
        <f>C10+D10+E10+F10</f>
        <v>14</v>
      </c>
      <c r="AA10" s="106">
        <f>G10+H10+I10+J10</f>
        <v>22</v>
      </c>
      <c r="AB10" s="106">
        <f>K10+L10+M10+N10</f>
        <v>48</v>
      </c>
      <c r="AC10" s="106">
        <f>+O10+P10+Q10+R10</f>
        <v>57</v>
      </c>
      <c r="AD10" s="106">
        <f t="shared" si="4"/>
        <v>56</v>
      </c>
      <c r="AE10" s="102"/>
    </row>
    <row r="11" spans="2:31" ht="12.75">
      <c r="B11" s="60" t="s">
        <v>8</v>
      </c>
      <c r="C11" s="8">
        <v>18</v>
      </c>
      <c r="D11" s="9">
        <v>17</v>
      </c>
      <c r="E11" s="9">
        <v>12</v>
      </c>
      <c r="F11" s="9">
        <v>29</v>
      </c>
      <c r="G11" s="9">
        <v>11</v>
      </c>
      <c r="H11" s="9">
        <v>41</v>
      </c>
      <c r="I11" s="9">
        <v>28</v>
      </c>
      <c r="J11" s="9">
        <v>47</v>
      </c>
      <c r="K11" s="9">
        <v>57</v>
      </c>
      <c r="L11" s="9">
        <v>48</v>
      </c>
      <c r="M11" s="9">
        <v>32</v>
      </c>
      <c r="N11" s="9">
        <v>32</v>
      </c>
      <c r="O11" s="9">
        <v>54</v>
      </c>
      <c r="P11" s="9">
        <v>42</v>
      </c>
      <c r="Q11" s="9">
        <v>23</v>
      </c>
      <c r="R11" s="9">
        <v>38</v>
      </c>
      <c r="S11" s="9">
        <v>28</v>
      </c>
      <c r="T11" s="9">
        <v>30</v>
      </c>
      <c r="U11" s="9">
        <v>12</v>
      </c>
      <c r="V11" s="9">
        <v>34</v>
      </c>
      <c r="W11" s="9">
        <v>57</v>
      </c>
      <c r="X11" s="9">
        <v>42</v>
      </c>
      <c r="Y11" s="9">
        <v>44</v>
      </c>
      <c r="Z11" s="106">
        <f t="shared" si="0"/>
        <v>76</v>
      </c>
      <c r="AA11" s="106">
        <f t="shared" si="1"/>
        <v>127</v>
      </c>
      <c r="AB11" s="106">
        <f t="shared" si="2"/>
        <v>169</v>
      </c>
      <c r="AC11" s="106">
        <f t="shared" si="3"/>
        <v>157</v>
      </c>
      <c r="AD11" s="106">
        <f t="shared" si="4"/>
        <v>104</v>
      </c>
      <c r="AE11" s="102"/>
    </row>
    <row r="12" spans="2:31" ht="12.75">
      <c r="B12" s="60" t="s">
        <v>28</v>
      </c>
      <c r="C12" s="8">
        <v>1</v>
      </c>
      <c r="D12" s="9">
        <v>2</v>
      </c>
      <c r="E12" s="9"/>
      <c r="F12" s="9">
        <v>1</v>
      </c>
      <c r="G12" s="9"/>
      <c r="H12" s="9">
        <v>0</v>
      </c>
      <c r="I12" s="9">
        <v>0</v>
      </c>
      <c r="J12" s="9">
        <v>1</v>
      </c>
      <c r="K12" s="9">
        <v>6</v>
      </c>
      <c r="L12" s="9">
        <v>6</v>
      </c>
      <c r="M12" s="9">
        <v>2</v>
      </c>
      <c r="N12" s="9">
        <v>2</v>
      </c>
      <c r="O12" s="9">
        <v>6</v>
      </c>
      <c r="P12" s="9">
        <v>3</v>
      </c>
      <c r="Q12" s="9">
        <v>1</v>
      </c>
      <c r="R12" s="9">
        <v>1</v>
      </c>
      <c r="S12" s="9">
        <v>3</v>
      </c>
      <c r="T12" s="9">
        <v>3</v>
      </c>
      <c r="U12" s="9">
        <v>2</v>
      </c>
      <c r="V12" s="9">
        <v>3</v>
      </c>
      <c r="W12" s="9">
        <v>2</v>
      </c>
      <c r="X12" s="9">
        <v>6</v>
      </c>
      <c r="Y12" s="9">
        <v>4</v>
      </c>
      <c r="Z12" s="106">
        <f t="shared" si="0"/>
        <v>4</v>
      </c>
      <c r="AA12" s="106">
        <f t="shared" si="1"/>
        <v>1</v>
      </c>
      <c r="AB12" s="106">
        <f t="shared" si="2"/>
        <v>16</v>
      </c>
      <c r="AC12" s="106">
        <f t="shared" si="3"/>
        <v>11</v>
      </c>
      <c r="AD12" s="106">
        <f t="shared" si="4"/>
        <v>11</v>
      </c>
      <c r="AE12" s="102"/>
    </row>
    <row r="13" spans="2:31" ht="12.75">
      <c r="B13" s="60" t="s">
        <v>29</v>
      </c>
      <c r="C13" s="8"/>
      <c r="D13" s="9">
        <v>1</v>
      </c>
      <c r="E13" s="9">
        <v>2</v>
      </c>
      <c r="F13" s="9">
        <v>5</v>
      </c>
      <c r="G13" s="9">
        <v>1</v>
      </c>
      <c r="H13" s="9">
        <v>6</v>
      </c>
      <c r="I13" s="9">
        <v>7</v>
      </c>
      <c r="J13" s="9">
        <v>22</v>
      </c>
      <c r="K13" s="9">
        <v>16</v>
      </c>
      <c r="L13" s="9">
        <v>14</v>
      </c>
      <c r="M13" s="9">
        <v>15</v>
      </c>
      <c r="N13" s="9">
        <v>6</v>
      </c>
      <c r="O13" s="9">
        <v>16</v>
      </c>
      <c r="P13" s="9">
        <v>10</v>
      </c>
      <c r="Q13" s="9">
        <v>10</v>
      </c>
      <c r="R13" s="9">
        <v>6</v>
      </c>
      <c r="S13" s="9">
        <v>22</v>
      </c>
      <c r="T13" s="9">
        <v>11</v>
      </c>
      <c r="U13" s="9">
        <v>16</v>
      </c>
      <c r="V13" s="9">
        <v>17</v>
      </c>
      <c r="W13" s="9">
        <v>17</v>
      </c>
      <c r="X13" s="9">
        <v>25</v>
      </c>
      <c r="Y13" s="9">
        <v>16</v>
      </c>
      <c r="Z13" s="106">
        <f t="shared" si="0"/>
        <v>8</v>
      </c>
      <c r="AA13" s="106">
        <f t="shared" si="1"/>
        <v>36</v>
      </c>
      <c r="AB13" s="106">
        <f t="shared" si="2"/>
        <v>51</v>
      </c>
      <c r="AC13" s="106">
        <f t="shared" si="3"/>
        <v>42</v>
      </c>
      <c r="AD13" s="106">
        <f t="shared" si="4"/>
        <v>66</v>
      </c>
      <c r="AE13" s="102"/>
    </row>
    <row r="14" spans="2:31" ht="12.75">
      <c r="B14" s="60" t="s">
        <v>30</v>
      </c>
      <c r="C14" s="8">
        <v>67</v>
      </c>
      <c r="D14" s="9">
        <v>54</v>
      </c>
      <c r="E14" s="9">
        <v>76</v>
      </c>
      <c r="F14" s="9">
        <v>75</v>
      </c>
      <c r="G14" s="9">
        <v>115</v>
      </c>
      <c r="H14" s="9">
        <v>169</v>
      </c>
      <c r="I14" s="9">
        <v>210</v>
      </c>
      <c r="J14" s="9">
        <v>341</v>
      </c>
      <c r="K14" s="9">
        <v>382</v>
      </c>
      <c r="L14" s="9">
        <v>405</v>
      </c>
      <c r="M14" s="9">
        <v>323</v>
      </c>
      <c r="N14" s="9">
        <v>331</v>
      </c>
      <c r="O14" s="9">
        <v>307</v>
      </c>
      <c r="P14" s="9">
        <v>323</v>
      </c>
      <c r="Q14" s="9">
        <v>284</v>
      </c>
      <c r="R14" s="9">
        <v>337</v>
      </c>
      <c r="S14" s="9">
        <v>352</v>
      </c>
      <c r="T14" s="9">
        <v>329</v>
      </c>
      <c r="U14" s="9">
        <v>294</v>
      </c>
      <c r="V14" s="9">
        <v>314</v>
      </c>
      <c r="W14" s="9">
        <v>460</v>
      </c>
      <c r="X14" s="9">
        <v>436</v>
      </c>
      <c r="Y14" s="9">
        <v>434</v>
      </c>
      <c r="Z14" s="106">
        <f t="shared" si="0"/>
        <v>272</v>
      </c>
      <c r="AA14" s="106">
        <f t="shared" si="1"/>
        <v>835</v>
      </c>
      <c r="AB14" s="106">
        <f t="shared" si="2"/>
        <v>1441</v>
      </c>
      <c r="AC14" s="106">
        <f t="shared" si="3"/>
        <v>1251</v>
      </c>
      <c r="AD14" s="106">
        <f t="shared" si="4"/>
        <v>1289</v>
      </c>
      <c r="AE14" s="102"/>
    </row>
    <row r="15" spans="2:31" ht="12.75">
      <c r="B15" s="60" t="s">
        <v>156</v>
      </c>
      <c r="C15" s="8">
        <v>14</v>
      </c>
      <c r="D15" s="9">
        <v>12</v>
      </c>
      <c r="E15" s="9">
        <v>11</v>
      </c>
      <c r="F15" s="9">
        <v>16</v>
      </c>
      <c r="G15" s="9">
        <v>23</v>
      </c>
      <c r="H15" s="9">
        <v>26</v>
      </c>
      <c r="I15" s="9">
        <v>30</v>
      </c>
      <c r="J15" s="9">
        <v>25</v>
      </c>
      <c r="K15" s="9">
        <v>50</v>
      </c>
      <c r="L15" s="9">
        <v>26</v>
      </c>
      <c r="M15" s="9">
        <v>38</v>
      </c>
      <c r="N15" s="9">
        <v>50</v>
      </c>
      <c r="O15" s="9">
        <v>38</v>
      </c>
      <c r="P15" s="9">
        <v>40</v>
      </c>
      <c r="Q15" s="9">
        <v>43</v>
      </c>
      <c r="R15" s="9">
        <v>52</v>
      </c>
      <c r="S15" s="9">
        <v>59</v>
      </c>
      <c r="T15" s="9">
        <v>56</v>
      </c>
      <c r="U15" s="9">
        <v>36</v>
      </c>
      <c r="V15" s="9">
        <v>61</v>
      </c>
      <c r="W15" s="9">
        <v>63</v>
      </c>
      <c r="X15" s="9">
        <v>54</v>
      </c>
      <c r="Y15" s="9">
        <v>71</v>
      </c>
      <c r="Z15" s="106">
        <f>C15+D15+E15+F15</f>
        <v>53</v>
      </c>
      <c r="AA15" s="106">
        <f>G15+H15+I15+J15</f>
        <v>104</v>
      </c>
      <c r="AB15" s="106">
        <f>K15+L15+M15+N15</f>
        <v>164</v>
      </c>
      <c r="AC15" s="106">
        <f>+O15+P15+Q15+R15</f>
        <v>173</v>
      </c>
      <c r="AD15" s="106">
        <f t="shared" si="4"/>
        <v>212</v>
      </c>
      <c r="AE15" s="102"/>
    </row>
    <row r="16" spans="2:31" ht="12.75">
      <c r="B16" s="60" t="s">
        <v>31</v>
      </c>
      <c r="C16" s="8">
        <v>2</v>
      </c>
      <c r="D16" s="9"/>
      <c r="E16" s="9"/>
      <c r="F16" s="9">
        <v>7</v>
      </c>
      <c r="G16" s="9">
        <v>4</v>
      </c>
      <c r="H16" s="9">
        <v>3</v>
      </c>
      <c r="I16" s="9">
        <v>8</v>
      </c>
      <c r="J16" s="9">
        <v>16</v>
      </c>
      <c r="K16" s="9">
        <v>11</v>
      </c>
      <c r="L16" s="9">
        <v>19</v>
      </c>
      <c r="M16" s="9">
        <v>12</v>
      </c>
      <c r="N16" s="9">
        <v>11</v>
      </c>
      <c r="O16" s="9">
        <v>19</v>
      </c>
      <c r="P16" s="9">
        <v>20</v>
      </c>
      <c r="Q16" s="9">
        <v>7</v>
      </c>
      <c r="R16" s="9">
        <v>9</v>
      </c>
      <c r="S16" s="9">
        <v>9</v>
      </c>
      <c r="T16" s="9">
        <v>14</v>
      </c>
      <c r="U16" s="9">
        <v>6</v>
      </c>
      <c r="V16" s="9">
        <v>14</v>
      </c>
      <c r="W16" s="9">
        <v>13</v>
      </c>
      <c r="X16" s="9">
        <v>26</v>
      </c>
      <c r="Y16" s="9">
        <v>12</v>
      </c>
      <c r="Z16" s="106">
        <f t="shared" si="0"/>
        <v>9</v>
      </c>
      <c r="AA16" s="106">
        <f t="shared" si="1"/>
        <v>31</v>
      </c>
      <c r="AB16" s="106">
        <f t="shared" si="2"/>
        <v>53</v>
      </c>
      <c r="AC16" s="106">
        <f t="shared" si="3"/>
        <v>55</v>
      </c>
      <c r="AD16" s="106">
        <f t="shared" si="4"/>
        <v>43</v>
      </c>
      <c r="AE16" s="102"/>
    </row>
    <row r="17" spans="2:31" ht="12.75">
      <c r="B17" s="60" t="s">
        <v>32</v>
      </c>
      <c r="C17" s="8"/>
      <c r="D17" s="9">
        <v>1</v>
      </c>
      <c r="E17" s="9">
        <v>1</v>
      </c>
      <c r="F17" s="9">
        <v>4</v>
      </c>
      <c r="G17" s="9"/>
      <c r="H17" s="9">
        <v>6</v>
      </c>
      <c r="I17" s="9">
        <v>3</v>
      </c>
      <c r="J17" s="9">
        <v>11</v>
      </c>
      <c r="K17" s="9">
        <v>2</v>
      </c>
      <c r="L17" s="9">
        <v>6</v>
      </c>
      <c r="M17" s="9">
        <v>1</v>
      </c>
      <c r="N17" s="9">
        <v>4</v>
      </c>
      <c r="O17" s="9">
        <v>11</v>
      </c>
      <c r="P17" s="9">
        <v>5</v>
      </c>
      <c r="Q17" s="9">
        <v>4</v>
      </c>
      <c r="R17" s="9">
        <v>1</v>
      </c>
      <c r="S17" s="9">
        <v>11</v>
      </c>
      <c r="T17" s="9">
        <v>16</v>
      </c>
      <c r="U17" s="9">
        <v>13</v>
      </c>
      <c r="V17" s="9">
        <v>9</v>
      </c>
      <c r="W17" s="9">
        <v>9</v>
      </c>
      <c r="X17" s="9">
        <v>11</v>
      </c>
      <c r="Y17" s="9">
        <v>15</v>
      </c>
      <c r="Z17" s="106">
        <f t="shared" si="0"/>
        <v>6</v>
      </c>
      <c r="AA17" s="106">
        <f t="shared" si="1"/>
        <v>20</v>
      </c>
      <c r="AB17" s="106">
        <f t="shared" si="2"/>
        <v>13</v>
      </c>
      <c r="AC17" s="106">
        <f t="shared" si="3"/>
        <v>21</v>
      </c>
      <c r="AD17" s="106">
        <f t="shared" si="4"/>
        <v>49</v>
      </c>
      <c r="AE17" s="102"/>
    </row>
    <row r="18" spans="2:31" ht="12.75">
      <c r="B18" s="60" t="s">
        <v>33</v>
      </c>
      <c r="C18" s="8">
        <v>1</v>
      </c>
      <c r="D18" s="9">
        <v>5</v>
      </c>
      <c r="E18" s="9">
        <v>3</v>
      </c>
      <c r="F18" s="9">
        <v>9</v>
      </c>
      <c r="G18" s="9">
        <v>16</v>
      </c>
      <c r="H18" s="9">
        <v>15</v>
      </c>
      <c r="I18" s="9">
        <v>16</v>
      </c>
      <c r="J18" s="9">
        <v>19</v>
      </c>
      <c r="K18" s="9">
        <v>37</v>
      </c>
      <c r="L18" s="9">
        <v>22</v>
      </c>
      <c r="M18" s="9">
        <v>18</v>
      </c>
      <c r="N18" s="9">
        <v>25</v>
      </c>
      <c r="O18" s="9">
        <v>24</v>
      </c>
      <c r="P18" s="9">
        <v>24</v>
      </c>
      <c r="Q18" s="9">
        <v>27</v>
      </c>
      <c r="R18" s="9">
        <v>45</v>
      </c>
      <c r="S18" s="9">
        <v>33</v>
      </c>
      <c r="T18" s="9">
        <v>35</v>
      </c>
      <c r="U18" s="9">
        <v>42</v>
      </c>
      <c r="V18" s="9">
        <v>38</v>
      </c>
      <c r="W18" s="9">
        <v>49</v>
      </c>
      <c r="X18" s="9">
        <v>35</v>
      </c>
      <c r="Y18" s="9">
        <v>39</v>
      </c>
      <c r="Z18" s="106">
        <f t="shared" si="0"/>
        <v>18</v>
      </c>
      <c r="AA18" s="106">
        <f t="shared" si="1"/>
        <v>66</v>
      </c>
      <c r="AB18" s="106">
        <f t="shared" si="2"/>
        <v>102</v>
      </c>
      <c r="AC18" s="106">
        <f t="shared" si="3"/>
        <v>120</v>
      </c>
      <c r="AD18" s="106">
        <f t="shared" si="4"/>
        <v>148</v>
      </c>
      <c r="AE18" s="102"/>
    </row>
    <row r="19" spans="2:31" ht="12.75">
      <c r="B19" s="60" t="s">
        <v>10</v>
      </c>
      <c r="C19" s="8">
        <v>2</v>
      </c>
      <c r="D19" s="9">
        <v>3</v>
      </c>
      <c r="E19" s="9">
        <v>1</v>
      </c>
      <c r="F19" s="9">
        <v>2</v>
      </c>
      <c r="G19" s="9">
        <v>6</v>
      </c>
      <c r="H19" s="9">
        <v>7</v>
      </c>
      <c r="I19" s="9">
        <v>9</v>
      </c>
      <c r="J19" s="9">
        <v>16</v>
      </c>
      <c r="K19" s="9">
        <v>21</v>
      </c>
      <c r="L19" s="9">
        <v>25</v>
      </c>
      <c r="M19" s="9">
        <v>16</v>
      </c>
      <c r="N19" s="9">
        <v>20</v>
      </c>
      <c r="O19" s="9">
        <v>19</v>
      </c>
      <c r="P19" s="9">
        <v>11</v>
      </c>
      <c r="Q19" s="9">
        <v>6</v>
      </c>
      <c r="R19" s="9">
        <v>7</v>
      </c>
      <c r="S19" s="9">
        <v>20</v>
      </c>
      <c r="T19" s="9">
        <v>22</v>
      </c>
      <c r="U19" s="9">
        <v>16</v>
      </c>
      <c r="V19" s="9">
        <v>19</v>
      </c>
      <c r="W19" s="9">
        <v>36</v>
      </c>
      <c r="X19" s="9">
        <v>46</v>
      </c>
      <c r="Y19" s="9">
        <v>25</v>
      </c>
      <c r="Z19" s="106">
        <f t="shared" si="0"/>
        <v>8</v>
      </c>
      <c r="AA19" s="106">
        <f t="shared" si="1"/>
        <v>38</v>
      </c>
      <c r="AB19" s="106">
        <f t="shared" si="2"/>
        <v>82</v>
      </c>
      <c r="AC19" s="106">
        <f t="shared" si="3"/>
        <v>43</v>
      </c>
      <c r="AD19" s="106">
        <f t="shared" si="4"/>
        <v>77</v>
      </c>
      <c r="AE19" s="102"/>
    </row>
    <row r="20" spans="2:31" ht="12.75">
      <c r="B20" s="60" t="s">
        <v>34</v>
      </c>
      <c r="C20" s="8">
        <v>4</v>
      </c>
      <c r="D20" s="9">
        <v>2</v>
      </c>
      <c r="E20" s="9">
        <v>6</v>
      </c>
      <c r="F20" s="9">
        <v>5</v>
      </c>
      <c r="G20" s="9">
        <v>15</v>
      </c>
      <c r="H20" s="9">
        <v>15</v>
      </c>
      <c r="I20" s="9">
        <v>26</v>
      </c>
      <c r="J20" s="9">
        <v>39</v>
      </c>
      <c r="K20" s="9">
        <v>51</v>
      </c>
      <c r="L20" s="9">
        <v>83</v>
      </c>
      <c r="M20" s="9">
        <v>34</v>
      </c>
      <c r="N20" s="9">
        <v>72</v>
      </c>
      <c r="O20" s="9">
        <v>77</v>
      </c>
      <c r="P20" s="9">
        <v>51</v>
      </c>
      <c r="Q20" s="9">
        <v>46</v>
      </c>
      <c r="R20" s="9">
        <v>62</v>
      </c>
      <c r="S20" s="9">
        <v>79</v>
      </c>
      <c r="T20" s="9">
        <v>51</v>
      </c>
      <c r="U20" s="9">
        <v>47</v>
      </c>
      <c r="V20" s="9">
        <v>50</v>
      </c>
      <c r="W20" s="9">
        <v>45</v>
      </c>
      <c r="X20" s="9">
        <v>56</v>
      </c>
      <c r="Y20" s="9">
        <v>46</v>
      </c>
      <c r="Z20" s="106">
        <f t="shared" si="0"/>
        <v>17</v>
      </c>
      <c r="AA20" s="106">
        <f t="shared" si="1"/>
        <v>95</v>
      </c>
      <c r="AB20" s="106">
        <f t="shared" si="2"/>
        <v>240</v>
      </c>
      <c r="AC20" s="106">
        <f t="shared" si="3"/>
        <v>236</v>
      </c>
      <c r="AD20" s="106">
        <f t="shared" si="4"/>
        <v>227</v>
      </c>
      <c r="AE20" s="102"/>
    </row>
    <row r="21" spans="2:31" ht="12.75">
      <c r="B21" s="60" t="s">
        <v>80</v>
      </c>
      <c r="C21" s="8"/>
      <c r="D21" s="9">
        <v>6</v>
      </c>
      <c r="E21" s="9">
        <v>1</v>
      </c>
      <c r="F21" s="9">
        <v>3</v>
      </c>
      <c r="G21" s="9">
        <v>5</v>
      </c>
      <c r="H21" s="9">
        <v>6</v>
      </c>
      <c r="I21" s="9">
        <v>17</v>
      </c>
      <c r="J21" s="9">
        <v>17</v>
      </c>
      <c r="K21" s="9">
        <v>13</v>
      </c>
      <c r="L21" s="9">
        <v>22</v>
      </c>
      <c r="M21" s="9">
        <v>12</v>
      </c>
      <c r="N21" s="9">
        <v>9</v>
      </c>
      <c r="O21" s="9">
        <v>29</v>
      </c>
      <c r="P21" s="9">
        <v>12</v>
      </c>
      <c r="Q21" s="9">
        <v>10</v>
      </c>
      <c r="R21" s="9">
        <v>14</v>
      </c>
      <c r="S21" s="9">
        <v>17</v>
      </c>
      <c r="T21" s="9">
        <v>5</v>
      </c>
      <c r="U21" s="9">
        <v>16</v>
      </c>
      <c r="V21" s="9">
        <v>19</v>
      </c>
      <c r="W21" s="9">
        <v>17</v>
      </c>
      <c r="X21" s="9">
        <v>21</v>
      </c>
      <c r="Y21" s="9">
        <v>19</v>
      </c>
      <c r="Z21" s="106">
        <f t="shared" si="0"/>
        <v>10</v>
      </c>
      <c r="AA21" s="106">
        <f t="shared" si="1"/>
        <v>45</v>
      </c>
      <c r="AB21" s="106">
        <f t="shared" si="2"/>
        <v>56</v>
      </c>
      <c r="AC21" s="106">
        <f t="shared" si="3"/>
        <v>65</v>
      </c>
      <c r="AD21" s="106">
        <f t="shared" si="4"/>
        <v>57</v>
      </c>
      <c r="AE21" s="102"/>
    </row>
    <row r="22" spans="2:31" ht="12.75">
      <c r="B22" s="60" t="s">
        <v>35</v>
      </c>
      <c r="C22" s="8">
        <v>8</v>
      </c>
      <c r="D22" s="9">
        <v>4</v>
      </c>
      <c r="E22" s="9">
        <v>3</v>
      </c>
      <c r="F22" s="9">
        <v>4</v>
      </c>
      <c r="G22" s="9">
        <v>11</v>
      </c>
      <c r="H22" s="9">
        <v>22</v>
      </c>
      <c r="I22" s="9">
        <v>8</v>
      </c>
      <c r="J22" s="9">
        <v>28</v>
      </c>
      <c r="K22" s="9">
        <v>26</v>
      </c>
      <c r="L22" s="9">
        <v>25</v>
      </c>
      <c r="M22" s="9">
        <v>23</v>
      </c>
      <c r="N22" s="9">
        <v>27</v>
      </c>
      <c r="O22" s="9">
        <v>11</v>
      </c>
      <c r="P22" s="9">
        <v>15</v>
      </c>
      <c r="Q22" s="9">
        <v>11</v>
      </c>
      <c r="R22" s="9">
        <v>24</v>
      </c>
      <c r="S22" s="9">
        <v>20</v>
      </c>
      <c r="T22" s="9">
        <v>16</v>
      </c>
      <c r="U22" s="9">
        <v>21</v>
      </c>
      <c r="V22" s="9">
        <v>21</v>
      </c>
      <c r="W22" s="9">
        <v>19</v>
      </c>
      <c r="X22" s="9">
        <v>33</v>
      </c>
      <c r="Y22" s="9">
        <v>29</v>
      </c>
      <c r="Z22" s="106">
        <f t="shared" si="0"/>
        <v>19</v>
      </c>
      <c r="AA22" s="106">
        <f t="shared" si="1"/>
        <v>69</v>
      </c>
      <c r="AB22" s="106">
        <f t="shared" si="2"/>
        <v>101</v>
      </c>
      <c r="AC22" s="106">
        <f t="shared" si="3"/>
        <v>61</v>
      </c>
      <c r="AD22" s="106">
        <f t="shared" si="4"/>
        <v>78</v>
      </c>
      <c r="AE22" s="102"/>
    </row>
    <row r="23" spans="2:31" ht="12.75">
      <c r="B23" s="60" t="s">
        <v>36</v>
      </c>
      <c r="C23" s="8">
        <v>3</v>
      </c>
      <c r="D23" s="9">
        <v>2</v>
      </c>
      <c r="E23" s="9">
        <v>1</v>
      </c>
      <c r="F23" s="9">
        <v>1</v>
      </c>
      <c r="G23" s="9">
        <v>3</v>
      </c>
      <c r="H23" s="9">
        <v>6</v>
      </c>
      <c r="I23" s="9">
        <v>3</v>
      </c>
      <c r="J23" s="9">
        <v>9</v>
      </c>
      <c r="K23" s="9">
        <v>6</v>
      </c>
      <c r="L23" s="9">
        <v>4</v>
      </c>
      <c r="M23" s="9">
        <v>5</v>
      </c>
      <c r="N23" s="9">
        <v>2</v>
      </c>
      <c r="O23" s="9">
        <v>5</v>
      </c>
      <c r="P23" s="9">
        <v>2</v>
      </c>
      <c r="Q23" s="9">
        <v>10</v>
      </c>
      <c r="R23" s="9">
        <v>6</v>
      </c>
      <c r="S23" s="9">
        <v>7</v>
      </c>
      <c r="T23" s="9">
        <v>3</v>
      </c>
      <c r="U23" s="9">
        <v>5</v>
      </c>
      <c r="V23" s="9">
        <v>3</v>
      </c>
      <c r="W23" s="9">
        <v>5</v>
      </c>
      <c r="X23" s="9">
        <v>5</v>
      </c>
      <c r="Y23" s="9">
        <v>14</v>
      </c>
      <c r="Z23" s="106">
        <f t="shared" si="0"/>
        <v>7</v>
      </c>
      <c r="AA23" s="106">
        <f t="shared" si="1"/>
        <v>21</v>
      </c>
      <c r="AB23" s="106">
        <f t="shared" si="2"/>
        <v>17</v>
      </c>
      <c r="AC23" s="106">
        <f t="shared" si="3"/>
        <v>23</v>
      </c>
      <c r="AD23" s="106">
        <f t="shared" si="4"/>
        <v>18</v>
      </c>
      <c r="AE23" s="102"/>
    </row>
    <row r="24" spans="2:31" ht="12.75">
      <c r="B24" s="60" t="s">
        <v>155</v>
      </c>
      <c r="C24" s="8">
        <v>9</v>
      </c>
      <c r="D24" s="9">
        <v>9</v>
      </c>
      <c r="E24" s="9">
        <v>4</v>
      </c>
      <c r="F24" s="9">
        <v>3</v>
      </c>
      <c r="G24" s="9">
        <v>8</v>
      </c>
      <c r="H24" s="9">
        <v>14</v>
      </c>
      <c r="I24" s="9">
        <v>12</v>
      </c>
      <c r="J24" s="9">
        <v>20</v>
      </c>
      <c r="K24" s="9">
        <v>30</v>
      </c>
      <c r="L24" s="9">
        <v>29</v>
      </c>
      <c r="M24" s="9">
        <v>18</v>
      </c>
      <c r="N24" s="9">
        <v>16</v>
      </c>
      <c r="O24" s="9">
        <v>16</v>
      </c>
      <c r="P24" s="9">
        <v>18</v>
      </c>
      <c r="Q24" s="9">
        <v>23</v>
      </c>
      <c r="R24" s="9">
        <v>28</v>
      </c>
      <c r="S24" s="9">
        <v>69</v>
      </c>
      <c r="T24" s="9">
        <v>23</v>
      </c>
      <c r="U24" s="9">
        <v>33</v>
      </c>
      <c r="V24" s="9">
        <v>44</v>
      </c>
      <c r="W24" s="9">
        <v>47</v>
      </c>
      <c r="X24" s="9">
        <v>31</v>
      </c>
      <c r="Y24" s="9">
        <v>39</v>
      </c>
      <c r="Z24" s="106">
        <f>C24+D24+E24+F24</f>
        <v>25</v>
      </c>
      <c r="AA24" s="106">
        <f>G24+H24+I24+J24</f>
        <v>54</v>
      </c>
      <c r="AB24" s="106">
        <f>K24+L24+M24+N24</f>
        <v>93</v>
      </c>
      <c r="AC24" s="106">
        <f>+O24+P24+Q24+R24</f>
        <v>85</v>
      </c>
      <c r="AD24" s="106">
        <f t="shared" si="4"/>
        <v>169</v>
      </c>
      <c r="AE24" s="102"/>
    </row>
    <row r="25" spans="2:31" ht="12.75">
      <c r="B25" s="60" t="s">
        <v>37</v>
      </c>
      <c r="C25" s="8">
        <v>12</v>
      </c>
      <c r="D25" s="9">
        <v>3</v>
      </c>
      <c r="E25" s="9">
        <v>3</v>
      </c>
      <c r="F25" s="9">
        <v>9</v>
      </c>
      <c r="G25" s="9">
        <v>10</v>
      </c>
      <c r="H25" s="9">
        <v>12</v>
      </c>
      <c r="I25" s="9">
        <v>18</v>
      </c>
      <c r="J25" s="9">
        <v>21</v>
      </c>
      <c r="K25" s="9">
        <v>46</v>
      </c>
      <c r="L25" s="9">
        <v>32</v>
      </c>
      <c r="M25" s="9">
        <v>18</v>
      </c>
      <c r="N25" s="9">
        <v>19</v>
      </c>
      <c r="O25" s="9">
        <v>34</v>
      </c>
      <c r="P25" s="9">
        <v>12</v>
      </c>
      <c r="Q25" s="9">
        <v>19</v>
      </c>
      <c r="R25" s="9">
        <v>28</v>
      </c>
      <c r="S25" s="9">
        <v>29</v>
      </c>
      <c r="T25" s="9">
        <v>40</v>
      </c>
      <c r="U25" s="9">
        <v>19</v>
      </c>
      <c r="V25" s="9">
        <v>29</v>
      </c>
      <c r="W25" s="9">
        <v>37</v>
      </c>
      <c r="X25" s="9">
        <v>31</v>
      </c>
      <c r="Y25" s="9">
        <v>29</v>
      </c>
      <c r="Z25" s="106">
        <f t="shared" si="0"/>
        <v>27</v>
      </c>
      <c r="AA25" s="106">
        <f t="shared" si="1"/>
        <v>61</v>
      </c>
      <c r="AB25" s="106">
        <f t="shared" si="2"/>
        <v>115</v>
      </c>
      <c r="AC25" s="106">
        <f t="shared" si="3"/>
        <v>93</v>
      </c>
      <c r="AD25" s="106">
        <f t="shared" si="4"/>
        <v>117</v>
      </c>
      <c r="AE25" s="102"/>
    </row>
    <row r="26" spans="2:31" ht="12.75">
      <c r="B26" s="60" t="s">
        <v>38</v>
      </c>
      <c r="C26" s="8">
        <v>1</v>
      </c>
      <c r="D26" s="9">
        <v>5</v>
      </c>
      <c r="E26" s="9">
        <v>3</v>
      </c>
      <c r="F26" s="9">
        <v>3</v>
      </c>
      <c r="G26" s="9">
        <v>6</v>
      </c>
      <c r="H26" s="9">
        <v>6</v>
      </c>
      <c r="I26" s="9">
        <v>17</v>
      </c>
      <c r="J26" s="9">
        <v>24</v>
      </c>
      <c r="K26" s="9">
        <v>20</v>
      </c>
      <c r="L26" s="9">
        <v>23</v>
      </c>
      <c r="M26" s="9">
        <v>16</v>
      </c>
      <c r="N26" s="9">
        <v>25</v>
      </c>
      <c r="O26" s="9">
        <v>32</v>
      </c>
      <c r="P26" s="9">
        <v>19</v>
      </c>
      <c r="Q26" s="9">
        <v>9</v>
      </c>
      <c r="R26" s="9">
        <v>28</v>
      </c>
      <c r="S26" s="9">
        <v>28</v>
      </c>
      <c r="T26" s="9">
        <v>30</v>
      </c>
      <c r="U26" s="9">
        <v>20</v>
      </c>
      <c r="V26" s="9">
        <v>14</v>
      </c>
      <c r="W26" s="9">
        <v>37</v>
      </c>
      <c r="X26" s="9">
        <v>24</v>
      </c>
      <c r="Y26" s="9">
        <v>36</v>
      </c>
      <c r="Z26" s="106">
        <f t="shared" si="0"/>
        <v>12</v>
      </c>
      <c r="AA26" s="106">
        <f t="shared" si="1"/>
        <v>53</v>
      </c>
      <c r="AB26" s="106">
        <f t="shared" si="2"/>
        <v>84</v>
      </c>
      <c r="AC26" s="106">
        <f t="shared" si="3"/>
        <v>88</v>
      </c>
      <c r="AD26" s="106">
        <f t="shared" si="4"/>
        <v>92</v>
      </c>
      <c r="AE26" s="102"/>
    </row>
    <row r="27" spans="2:31" ht="12.75">
      <c r="B27" s="60" t="s">
        <v>73</v>
      </c>
      <c r="C27" s="8"/>
      <c r="D27" s="9"/>
      <c r="E27" s="9">
        <v>1</v>
      </c>
      <c r="F27" s="9">
        <v>1</v>
      </c>
      <c r="G27" s="9">
        <v>2</v>
      </c>
      <c r="H27" s="9">
        <v>3</v>
      </c>
      <c r="I27" s="9">
        <v>10</v>
      </c>
      <c r="J27" s="9">
        <v>11</v>
      </c>
      <c r="K27" s="9">
        <v>4</v>
      </c>
      <c r="L27" s="9">
        <v>16</v>
      </c>
      <c r="M27" s="9">
        <v>12</v>
      </c>
      <c r="N27" s="9">
        <v>12</v>
      </c>
      <c r="O27" s="9">
        <v>9</v>
      </c>
      <c r="P27" s="9">
        <v>8</v>
      </c>
      <c r="Q27" s="9">
        <v>3</v>
      </c>
      <c r="R27" s="9">
        <v>12</v>
      </c>
      <c r="S27" s="9">
        <v>6</v>
      </c>
      <c r="T27" s="9">
        <v>7</v>
      </c>
      <c r="U27" s="9">
        <v>9</v>
      </c>
      <c r="V27" s="9">
        <v>10</v>
      </c>
      <c r="W27" s="9">
        <v>10</v>
      </c>
      <c r="X27" s="9">
        <v>15</v>
      </c>
      <c r="Y27" s="9">
        <v>2</v>
      </c>
      <c r="Z27" s="106">
        <f t="shared" si="0"/>
        <v>2</v>
      </c>
      <c r="AA27" s="106">
        <f t="shared" si="1"/>
        <v>26</v>
      </c>
      <c r="AB27" s="106">
        <f t="shared" si="2"/>
        <v>44</v>
      </c>
      <c r="AC27" s="106">
        <f t="shared" si="3"/>
        <v>32</v>
      </c>
      <c r="AD27" s="106">
        <f t="shared" si="4"/>
        <v>32</v>
      </c>
      <c r="AE27" s="102"/>
    </row>
    <row r="28" spans="2:31" ht="12.75">
      <c r="B28" s="60" t="s">
        <v>39</v>
      </c>
      <c r="C28" s="8"/>
      <c r="D28" s="9"/>
      <c r="E28" s="9">
        <v>1</v>
      </c>
      <c r="F28" s="9">
        <v>2</v>
      </c>
      <c r="G28" s="9">
        <v>3</v>
      </c>
      <c r="H28" s="9">
        <v>10</v>
      </c>
      <c r="I28" s="9">
        <v>5</v>
      </c>
      <c r="J28" s="9">
        <v>13</v>
      </c>
      <c r="K28" s="9">
        <v>15</v>
      </c>
      <c r="L28" s="9">
        <v>7</v>
      </c>
      <c r="M28" s="9">
        <v>6</v>
      </c>
      <c r="N28" s="9">
        <v>13</v>
      </c>
      <c r="O28" s="9">
        <v>12</v>
      </c>
      <c r="P28" s="9">
        <v>10</v>
      </c>
      <c r="Q28" s="9">
        <v>5</v>
      </c>
      <c r="R28" s="9">
        <v>12</v>
      </c>
      <c r="S28" s="9">
        <v>16</v>
      </c>
      <c r="T28" s="9">
        <v>9</v>
      </c>
      <c r="U28" s="9">
        <v>20</v>
      </c>
      <c r="V28" s="9">
        <v>11</v>
      </c>
      <c r="W28" s="9">
        <v>23</v>
      </c>
      <c r="X28" s="9">
        <v>20</v>
      </c>
      <c r="Y28" s="9">
        <v>12</v>
      </c>
      <c r="Z28" s="106">
        <f t="shared" si="0"/>
        <v>3</v>
      </c>
      <c r="AA28" s="106">
        <f t="shared" si="1"/>
        <v>31</v>
      </c>
      <c r="AB28" s="106">
        <f t="shared" si="2"/>
        <v>41</v>
      </c>
      <c r="AC28" s="106">
        <f t="shared" si="3"/>
        <v>39</v>
      </c>
      <c r="AD28" s="106">
        <f t="shared" si="4"/>
        <v>56</v>
      </c>
      <c r="AE28" s="102"/>
    </row>
    <row r="29" spans="2:31" ht="12.75">
      <c r="B29" s="60" t="s">
        <v>40</v>
      </c>
      <c r="C29" s="8"/>
      <c r="D29" s="9">
        <v>2</v>
      </c>
      <c r="E29" s="9">
        <v>1</v>
      </c>
      <c r="F29" s="9">
        <v>1</v>
      </c>
      <c r="G29" s="9">
        <v>2</v>
      </c>
      <c r="H29" s="9">
        <v>1</v>
      </c>
      <c r="I29" s="9">
        <v>7</v>
      </c>
      <c r="J29" s="9">
        <v>8</v>
      </c>
      <c r="K29" s="9">
        <v>8</v>
      </c>
      <c r="L29" s="9">
        <v>6</v>
      </c>
      <c r="M29" s="9">
        <v>9</v>
      </c>
      <c r="N29" s="9">
        <v>6</v>
      </c>
      <c r="O29" s="9">
        <v>3</v>
      </c>
      <c r="P29" s="9">
        <v>12</v>
      </c>
      <c r="Q29" s="9">
        <v>8</v>
      </c>
      <c r="R29" s="9">
        <v>5</v>
      </c>
      <c r="S29" s="9">
        <v>15</v>
      </c>
      <c r="T29" s="9">
        <v>7</v>
      </c>
      <c r="U29" s="9">
        <v>11</v>
      </c>
      <c r="V29" s="9">
        <v>12</v>
      </c>
      <c r="W29" s="9">
        <v>8</v>
      </c>
      <c r="X29" s="9">
        <v>13</v>
      </c>
      <c r="Y29" s="9">
        <v>13</v>
      </c>
      <c r="Z29" s="106">
        <f t="shared" si="0"/>
        <v>4</v>
      </c>
      <c r="AA29" s="106">
        <f t="shared" si="1"/>
        <v>18</v>
      </c>
      <c r="AB29" s="106">
        <f t="shared" si="2"/>
        <v>29</v>
      </c>
      <c r="AC29" s="106">
        <f t="shared" si="3"/>
        <v>28</v>
      </c>
      <c r="AD29" s="106">
        <f t="shared" si="4"/>
        <v>45</v>
      </c>
      <c r="AE29" s="102"/>
    </row>
    <row r="30" spans="2:31" ht="12.75">
      <c r="B30" s="60" t="s">
        <v>41</v>
      </c>
      <c r="C30" s="8">
        <v>12</v>
      </c>
      <c r="D30" s="9">
        <v>9</v>
      </c>
      <c r="E30" s="9">
        <v>11</v>
      </c>
      <c r="F30" s="9">
        <v>31</v>
      </c>
      <c r="G30" s="9">
        <v>37</v>
      </c>
      <c r="H30" s="9">
        <v>86</v>
      </c>
      <c r="I30" s="9">
        <v>59</v>
      </c>
      <c r="J30" s="9">
        <v>62</v>
      </c>
      <c r="K30" s="9">
        <v>71</v>
      </c>
      <c r="L30" s="9">
        <v>69</v>
      </c>
      <c r="M30" s="9">
        <v>42</v>
      </c>
      <c r="N30" s="9">
        <v>61</v>
      </c>
      <c r="O30" s="9">
        <v>56</v>
      </c>
      <c r="P30" s="9">
        <v>79</v>
      </c>
      <c r="Q30" s="9">
        <v>74</v>
      </c>
      <c r="R30" s="9">
        <v>64</v>
      </c>
      <c r="S30" s="9">
        <v>115</v>
      </c>
      <c r="T30" s="9">
        <v>78</v>
      </c>
      <c r="U30" s="9">
        <v>77</v>
      </c>
      <c r="V30" s="9">
        <v>64</v>
      </c>
      <c r="W30" s="9">
        <v>59</v>
      </c>
      <c r="X30" s="9">
        <v>63</v>
      </c>
      <c r="Y30" s="9">
        <v>57</v>
      </c>
      <c r="Z30" s="106">
        <f t="shared" si="0"/>
        <v>63</v>
      </c>
      <c r="AA30" s="106">
        <f t="shared" si="1"/>
        <v>244</v>
      </c>
      <c r="AB30" s="106">
        <f t="shared" si="2"/>
        <v>243</v>
      </c>
      <c r="AC30" s="106">
        <f t="shared" si="3"/>
        <v>273</v>
      </c>
      <c r="AD30" s="106">
        <f t="shared" si="4"/>
        <v>334</v>
      </c>
      <c r="AE30" s="102"/>
    </row>
    <row r="31" spans="2:31" ht="12.75">
      <c r="B31" s="60" t="s">
        <v>42</v>
      </c>
      <c r="C31" s="8">
        <v>2</v>
      </c>
      <c r="D31" s="9">
        <v>1</v>
      </c>
      <c r="E31" s="9">
        <v>1</v>
      </c>
      <c r="F31" s="9">
        <v>2</v>
      </c>
      <c r="G31" s="9">
        <v>6</v>
      </c>
      <c r="H31" s="9">
        <v>4</v>
      </c>
      <c r="I31" s="9">
        <v>8</v>
      </c>
      <c r="J31" s="9">
        <v>20</v>
      </c>
      <c r="K31" s="9">
        <v>22</v>
      </c>
      <c r="L31" s="9">
        <v>17</v>
      </c>
      <c r="M31" s="9">
        <v>10</v>
      </c>
      <c r="N31" s="9">
        <v>10</v>
      </c>
      <c r="O31" s="9">
        <v>16</v>
      </c>
      <c r="P31" s="9">
        <v>11</v>
      </c>
      <c r="Q31" s="9">
        <v>9</v>
      </c>
      <c r="R31" s="9">
        <v>11</v>
      </c>
      <c r="S31" s="9">
        <v>10</v>
      </c>
      <c r="T31" s="9">
        <v>22</v>
      </c>
      <c r="U31" s="9">
        <v>14</v>
      </c>
      <c r="V31" s="9">
        <v>13</v>
      </c>
      <c r="W31" s="9">
        <v>20</v>
      </c>
      <c r="X31" s="9">
        <v>15</v>
      </c>
      <c r="Y31" s="9">
        <v>11</v>
      </c>
      <c r="Z31" s="106">
        <f t="shared" si="0"/>
        <v>6</v>
      </c>
      <c r="AA31" s="106">
        <f t="shared" si="1"/>
        <v>38</v>
      </c>
      <c r="AB31" s="106">
        <f t="shared" si="2"/>
        <v>59</v>
      </c>
      <c r="AC31" s="106">
        <f t="shared" si="3"/>
        <v>47</v>
      </c>
      <c r="AD31" s="106">
        <f t="shared" si="4"/>
        <v>59</v>
      </c>
      <c r="AE31" s="102"/>
    </row>
    <row r="32" spans="2:31" ht="12.75">
      <c r="B32" s="60" t="s">
        <v>12</v>
      </c>
      <c r="C32" s="8">
        <v>2</v>
      </c>
      <c r="D32" s="9">
        <v>3</v>
      </c>
      <c r="E32" s="9">
        <v>4</v>
      </c>
      <c r="F32" s="9">
        <v>5</v>
      </c>
      <c r="G32" s="9">
        <v>4</v>
      </c>
      <c r="H32" s="9">
        <v>8</v>
      </c>
      <c r="I32" s="9">
        <v>7</v>
      </c>
      <c r="J32" s="9">
        <v>16</v>
      </c>
      <c r="K32" s="9">
        <v>17</v>
      </c>
      <c r="L32" s="9">
        <v>12</v>
      </c>
      <c r="M32" s="9">
        <v>13</v>
      </c>
      <c r="N32" s="9">
        <v>10</v>
      </c>
      <c r="O32" s="9">
        <v>12</v>
      </c>
      <c r="P32" s="9">
        <v>12</v>
      </c>
      <c r="Q32" s="9">
        <v>12</v>
      </c>
      <c r="R32" s="9">
        <v>8</v>
      </c>
      <c r="S32" s="9">
        <v>12</v>
      </c>
      <c r="T32" s="9">
        <v>18</v>
      </c>
      <c r="U32" s="9">
        <v>7</v>
      </c>
      <c r="V32" s="9">
        <v>13</v>
      </c>
      <c r="W32" s="9">
        <v>24</v>
      </c>
      <c r="X32" s="9">
        <v>17</v>
      </c>
      <c r="Y32" s="9">
        <v>13</v>
      </c>
      <c r="Z32" s="106">
        <f t="shared" si="0"/>
        <v>14</v>
      </c>
      <c r="AA32" s="106">
        <f t="shared" si="1"/>
        <v>35</v>
      </c>
      <c r="AB32" s="106">
        <f t="shared" si="2"/>
        <v>52</v>
      </c>
      <c r="AC32" s="106">
        <f t="shared" si="3"/>
        <v>44</v>
      </c>
      <c r="AD32" s="106">
        <f t="shared" si="4"/>
        <v>50</v>
      </c>
      <c r="AE32" s="102"/>
    </row>
    <row r="33" spans="2:31" ht="12" customHeight="1">
      <c r="B33" s="60" t="s">
        <v>43</v>
      </c>
      <c r="C33" s="8">
        <v>7</v>
      </c>
      <c r="D33" s="9">
        <v>9</v>
      </c>
      <c r="E33" s="9">
        <v>16</v>
      </c>
      <c r="F33" s="9">
        <v>16</v>
      </c>
      <c r="G33" s="9">
        <v>15</v>
      </c>
      <c r="H33" s="9">
        <v>17</v>
      </c>
      <c r="I33" s="9">
        <v>16</v>
      </c>
      <c r="J33" s="9">
        <v>34</v>
      </c>
      <c r="K33" s="9">
        <v>32</v>
      </c>
      <c r="L33" s="9">
        <v>39</v>
      </c>
      <c r="M33" s="9">
        <v>25</v>
      </c>
      <c r="N33" s="9">
        <v>38</v>
      </c>
      <c r="O33" s="9">
        <v>40</v>
      </c>
      <c r="P33" s="9">
        <v>44</v>
      </c>
      <c r="Q33" s="9">
        <v>21</v>
      </c>
      <c r="R33" s="9">
        <v>36</v>
      </c>
      <c r="S33" s="9">
        <v>32</v>
      </c>
      <c r="T33" s="9">
        <v>28</v>
      </c>
      <c r="U33" s="9">
        <v>20</v>
      </c>
      <c r="V33" s="9">
        <v>37</v>
      </c>
      <c r="W33" s="9">
        <v>36</v>
      </c>
      <c r="X33" s="9">
        <v>40</v>
      </c>
      <c r="Y33" s="9">
        <v>45</v>
      </c>
      <c r="Z33" s="106">
        <f t="shared" si="0"/>
        <v>48</v>
      </c>
      <c r="AA33" s="106">
        <f t="shared" si="1"/>
        <v>82</v>
      </c>
      <c r="AB33" s="106">
        <f t="shared" si="2"/>
        <v>134</v>
      </c>
      <c r="AC33" s="106">
        <f t="shared" si="3"/>
        <v>141</v>
      </c>
      <c r="AD33" s="106">
        <f t="shared" si="4"/>
        <v>117</v>
      </c>
      <c r="AE33" s="102"/>
    </row>
    <row r="34" spans="2:31" ht="12.75">
      <c r="B34" s="60" t="s">
        <v>44</v>
      </c>
      <c r="C34" s="8">
        <v>8</v>
      </c>
      <c r="D34" s="9">
        <v>9</v>
      </c>
      <c r="E34" s="9">
        <v>3</v>
      </c>
      <c r="F34" s="9">
        <v>3</v>
      </c>
      <c r="G34" s="9">
        <v>3</v>
      </c>
      <c r="H34" s="9">
        <v>11</v>
      </c>
      <c r="I34" s="9">
        <v>14</v>
      </c>
      <c r="J34" s="9">
        <v>24</v>
      </c>
      <c r="K34" s="9">
        <v>13</v>
      </c>
      <c r="L34" s="9">
        <v>34</v>
      </c>
      <c r="M34" s="9">
        <v>15</v>
      </c>
      <c r="N34" s="9">
        <v>23</v>
      </c>
      <c r="O34" s="9">
        <v>22</v>
      </c>
      <c r="P34" s="9">
        <v>18</v>
      </c>
      <c r="Q34" s="9">
        <v>17</v>
      </c>
      <c r="R34" s="9">
        <v>16</v>
      </c>
      <c r="S34" s="9">
        <v>15</v>
      </c>
      <c r="T34" s="9">
        <v>23</v>
      </c>
      <c r="U34" s="9">
        <v>14</v>
      </c>
      <c r="V34" s="9">
        <v>20</v>
      </c>
      <c r="W34" s="9">
        <v>25</v>
      </c>
      <c r="X34" s="9">
        <v>22</v>
      </c>
      <c r="Y34" s="9">
        <v>20</v>
      </c>
      <c r="Z34" s="106">
        <f t="shared" si="0"/>
        <v>23</v>
      </c>
      <c r="AA34" s="106">
        <f t="shared" si="1"/>
        <v>52</v>
      </c>
      <c r="AB34" s="106">
        <f t="shared" si="2"/>
        <v>85</v>
      </c>
      <c r="AC34" s="106">
        <f t="shared" si="3"/>
        <v>73</v>
      </c>
      <c r="AD34" s="106">
        <f t="shared" si="4"/>
        <v>72</v>
      </c>
      <c r="AE34" s="102"/>
    </row>
    <row r="35" spans="2:31" ht="12.75">
      <c r="B35" s="60" t="s">
        <v>45</v>
      </c>
      <c r="C35" s="8">
        <v>5</v>
      </c>
      <c r="D35" s="9">
        <v>2</v>
      </c>
      <c r="E35" s="9">
        <v>1</v>
      </c>
      <c r="F35" s="9">
        <v>4</v>
      </c>
      <c r="G35" s="9">
        <v>6</v>
      </c>
      <c r="H35" s="9">
        <v>10</v>
      </c>
      <c r="I35" s="9">
        <v>18</v>
      </c>
      <c r="J35" s="9">
        <v>38</v>
      </c>
      <c r="K35" s="9">
        <v>37</v>
      </c>
      <c r="L35" s="9">
        <v>20</v>
      </c>
      <c r="M35" s="9">
        <v>15</v>
      </c>
      <c r="N35" s="9">
        <v>17</v>
      </c>
      <c r="O35" s="9">
        <v>21</v>
      </c>
      <c r="P35" s="9">
        <v>13</v>
      </c>
      <c r="Q35" s="9">
        <v>10</v>
      </c>
      <c r="R35" s="9">
        <v>12</v>
      </c>
      <c r="S35" s="9">
        <v>13</v>
      </c>
      <c r="T35" s="9">
        <v>12</v>
      </c>
      <c r="U35" s="9">
        <v>16</v>
      </c>
      <c r="V35" s="9">
        <v>21</v>
      </c>
      <c r="W35" s="9">
        <v>20</v>
      </c>
      <c r="X35" s="9">
        <v>9</v>
      </c>
      <c r="Y35" s="9">
        <v>14</v>
      </c>
      <c r="Z35" s="106">
        <f t="shared" si="0"/>
        <v>12</v>
      </c>
      <c r="AA35" s="106">
        <f t="shared" si="1"/>
        <v>72</v>
      </c>
      <c r="AB35" s="106">
        <f t="shared" si="2"/>
        <v>89</v>
      </c>
      <c r="AC35" s="106">
        <f t="shared" si="3"/>
        <v>56</v>
      </c>
      <c r="AD35" s="106">
        <f t="shared" si="4"/>
        <v>62</v>
      </c>
      <c r="AE35" s="102"/>
    </row>
    <row r="36" spans="2:31" ht="12.75">
      <c r="B36" s="60" t="s">
        <v>46</v>
      </c>
      <c r="C36" s="8">
        <v>1</v>
      </c>
      <c r="D36" s="9">
        <v>3</v>
      </c>
      <c r="E36" s="9">
        <v>1</v>
      </c>
      <c r="F36" s="9">
        <v>3</v>
      </c>
      <c r="G36" s="9">
        <v>4</v>
      </c>
      <c r="H36" s="9">
        <v>2</v>
      </c>
      <c r="I36" s="9">
        <v>1</v>
      </c>
      <c r="J36" s="9">
        <v>2</v>
      </c>
      <c r="K36" s="9">
        <v>7</v>
      </c>
      <c r="L36" s="9">
        <v>7</v>
      </c>
      <c r="M36" s="9">
        <v>9</v>
      </c>
      <c r="N36" s="9">
        <v>9</v>
      </c>
      <c r="O36" s="9">
        <v>6</v>
      </c>
      <c r="P36" s="9">
        <v>9</v>
      </c>
      <c r="Q36" s="9">
        <v>5</v>
      </c>
      <c r="R36" s="9">
        <v>4</v>
      </c>
      <c r="S36" s="9">
        <v>13</v>
      </c>
      <c r="T36" s="9">
        <v>15</v>
      </c>
      <c r="U36" s="9">
        <v>13</v>
      </c>
      <c r="V36" s="9">
        <v>16</v>
      </c>
      <c r="W36" s="9">
        <v>18</v>
      </c>
      <c r="X36" s="9">
        <v>19</v>
      </c>
      <c r="Y36" s="9">
        <v>19</v>
      </c>
      <c r="Z36" s="106">
        <f t="shared" si="0"/>
        <v>8</v>
      </c>
      <c r="AA36" s="106">
        <f t="shared" si="1"/>
        <v>9</v>
      </c>
      <c r="AB36" s="106">
        <f t="shared" si="2"/>
        <v>32</v>
      </c>
      <c r="AC36" s="106">
        <f t="shared" si="3"/>
        <v>24</v>
      </c>
      <c r="AD36" s="106">
        <f t="shared" si="4"/>
        <v>57</v>
      </c>
      <c r="AE36" s="102"/>
    </row>
    <row r="37" spans="2:31" ht="12.75">
      <c r="B37" s="60" t="s">
        <v>13</v>
      </c>
      <c r="C37" s="8">
        <v>35</v>
      </c>
      <c r="D37" s="9">
        <v>43</v>
      </c>
      <c r="E37" s="9">
        <v>42</v>
      </c>
      <c r="F37" s="9">
        <v>66</v>
      </c>
      <c r="G37" s="9">
        <v>83</v>
      </c>
      <c r="H37" s="9">
        <v>121</v>
      </c>
      <c r="I37" s="9">
        <v>158</v>
      </c>
      <c r="J37" s="9">
        <v>234</v>
      </c>
      <c r="K37" s="9">
        <v>259</v>
      </c>
      <c r="L37" s="9">
        <v>340</v>
      </c>
      <c r="M37" s="9">
        <v>249</v>
      </c>
      <c r="N37" s="9">
        <v>324</v>
      </c>
      <c r="O37" s="9">
        <v>266</v>
      </c>
      <c r="P37" s="9">
        <v>281</v>
      </c>
      <c r="Q37" s="9">
        <v>267</v>
      </c>
      <c r="R37" s="9">
        <v>260</v>
      </c>
      <c r="S37" s="9">
        <v>305</v>
      </c>
      <c r="T37" s="9">
        <v>280</v>
      </c>
      <c r="U37" s="9">
        <v>248</v>
      </c>
      <c r="V37" s="9">
        <v>308</v>
      </c>
      <c r="W37" s="9">
        <v>341</v>
      </c>
      <c r="X37" s="9">
        <v>368</v>
      </c>
      <c r="Y37" s="9">
        <v>343</v>
      </c>
      <c r="Z37" s="106">
        <f t="shared" si="0"/>
        <v>186</v>
      </c>
      <c r="AA37" s="106">
        <f t="shared" si="1"/>
        <v>596</v>
      </c>
      <c r="AB37" s="106">
        <f t="shared" si="2"/>
        <v>1172</v>
      </c>
      <c r="AC37" s="106">
        <f t="shared" si="3"/>
        <v>1074</v>
      </c>
      <c r="AD37" s="106">
        <f t="shared" si="4"/>
        <v>1141</v>
      </c>
      <c r="AE37" s="102"/>
    </row>
    <row r="38" spans="2:31" ht="12.75">
      <c r="B38" s="60" t="s">
        <v>47</v>
      </c>
      <c r="C38" s="8">
        <v>14</v>
      </c>
      <c r="D38" s="9">
        <v>10</v>
      </c>
      <c r="E38" s="9">
        <v>14</v>
      </c>
      <c r="F38" s="9">
        <v>20</v>
      </c>
      <c r="G38" s="9">
        <v>39</v>
      </c>
      <c r="H38" s="9">
        <v>53</v>
      </c>
      <c r="I38" s="9">
        <v>64</v>
      </c>
      <c r="J38" s="9">
        <v>40</v>
      </c>
      <c r="K38" s="9">
        <v>81</v>
      </c>
      <c r="L38" s="9">
        <v>71</v>
      </c>
      <c r="M38" s="9">
        <v>58</v>
      </c>
      <c r="N38" s="9">
        <v>34</v>
      </c>
      <c r="O38" s="9">
        <v>47</v>
      </c>
      <c r="P38" s="9">
        <v>58</v>
      </c>
      <c r="Q38" s="9">
        <v>39</v>
      </c>
      <c r="R38" s="9">
        <v>62</v>
      </c>
      <c r="S38" s="9">
        <v>48</v>
      </c>
      <c r="T38" s="9">
        <v>78</v>
      </c>
      <c r="U38" s="9">
        <v>65</v>
      </c>
      <c r="V38" s="9">
        <v>75</v>
      </c>
      <c r="W38" s="9">
        <v>90</v>
      </c>
      <c r="X38" s="9">
        <v>85</v>
      </c>
      <c r="Y38" s="9">
        <v>69</v>
      </c>
      <c r="Z38" s="106">
        <f t="shared" si="0"/>
        <v>58</v>
      </c>
      <c r="AA38" s="106">
        <f t="shared" si="1"/>
        <v>196</v>
      </c>
      <c r="AB38" s="106">
        <f t="shared" si="2"/>
        <v>244</v>
      </c>
      <c r="AC38" s="106">
        <f t="shared" si="3"/>
        <v>206</v>
      </c>
      <c r="AD38" s="106">
        <f t="shared" si="4"/>
        <v>266</v>
      </c>
      <c r="AE38" s="102"/>
    </row>
    <row r="39" spans="2:31" ht="12.75">
      <c r="B39" s="60" t="s">
        <v>14</v>
      </c>
      <c r="C39" s="8">
        <v>28</v>
      </c>
      <c r="D39" s="9">
        <v>18</v>
      </c>
      <c r="E39" s="9">
        <v>20</v>
      </c>
      <c r="F39" s="9">
        <v>18</v>
      </c>
      <c r="G39" s="9">
        <v>19</v>
      </c>
      <c r="H39" s="9">
        <v>19</v>
      </c>
      <c r="I39" s="9">
        <v>66</v>
      </c>
      <c r="J39" s="9">
        <v>128</v>
      </c>
      <c r="K39" s="9">
        <v>82</v>
      </c>
      <c r="L39" s="9">
        <v>80</v>
      </c>
      <c r="M39" s="9">
        <v>43</v>
      </c>
      <c r="N39" s="9">
        <v>100</v>
      </c>
      <c r="O39" s="9">
        <v>58</v>
      </c>
      <c r="P39" s="9">
        <v>73</v>
      </c>
      <c r="Q39" s="9">
        <v>44</v>
      </c>
      <c r="R39" s="9">
        <v>65</v>
      </c>
      <c r="S39" s="9">
        <v>89</v>
      </c>
      <c r="T39" s="9">
        <v>80</v>
      </c>
      <c r="U39" s="9">
        <v>77</v>
      </c>
      <c r="V39" s="9">
        <v>98</v>
      </c>
      <c r="W39" s="9">
        <v>79</v>
      </c>
      <c r="X39" s="9">
        <v>93</v>
      </c>
      <c r="Y39" s="9">
        <v>60</v>
      </c>
      <c r="Z39" s="106">
        <f aca="true" t="shared" si="5" ref="Z39:Z55">C39+D39+E39+F39</f>
        <v>84</v>
      </c>
      <c r="AA39" s="106">
        <f t="shared" si="1"/>
        <v>232</v>
      </c>
      <c r="AB39" s="106">
        <f t="shared" si="2"/>
        <v>305</v>
      </c>
      <c r="AC39" s="106">
        <f t="shared" si="3"/>
        <v>240</v>
      </c>
      <c r="AD39" s="106">
        <f t="shared" si="4"/>
        <v>344</v>
      </c>
      <c r="AE39" s="102"/>
    </row>
    <row r="40" spans="2:31" ht="12.75">
      <c r="B40" s="60" t="s">
        <v>15</v>
      </c>
      <c r="C40" s="8">
        <v>5</v>
      </c>
      <c r="D40" s="9">
        <v>4</v>
      </c>
      <c r="E40" s="9">
        <v>6</v>
      </c>
      <c r="F40" s="9">
        <v>6</v>
      </c>
      <c r="G40" s="9">
        <v>10</v>
      </c>
      <c r="H40" s="9">
        <v>19</v>
      </c>
      <c r="I40" s="9">
        <v>13</v>
      </c>
      <c r="J40" s="9">
        <v>11</v>
      </c>
      <c r="K40" s="9">
        <v>23</v>
      </c>
      <c r="L40" s="9">
        <v>23</v>
      </c>
      <c r="M40" s="9">
        <v>16</v>
      </c>
      <c r="N40" s="9">
        <v>8</v>
      </c>
      <c r="O40" s="9">
        <v>20</v>
      </c>
      <c r="P40" s="9">
        <v>24</v>
      </c>
      <c r="Q40" s="9">
        <v>20</v>
      </c>
      <c r="R40" s="9">
        <v>19</v>
      </c>
      <c r="S40" s="9">
        <v>31</v>
      </c>
      <c r="T40" s="9">
        <v>22</v>
      </c>
      <c r="U40" s="9">
        <v>23</v>
      </c>
      <c r="V40" s="9">
        <v>23</v>
      </c>
      <c r="W40" s="9">
        <v>33</v>
      </c>
      <c r="X40" s="9">
        <v>46</v>
      </c>
      <c r="Y40" s="9">
        <v>34</v>
      </c>
      <c r="Z40" s="106">
        <f t="shared" si="5"/>
        <v>21</v>
      </c>
      <c r="AA40" s="106">
        <f t="shared" si="1"/>
        <v>53</v>
      </c>
      <c r="AB40" s="106">
        <f t="shared" si="2"/>
        <v>70</v>
      </c>
      <c r="AC40" s="106">
        <f t="shared" si="3"/>
        <v>83</v>
      </c>
      <c r="AD40" s="106">
        <f t="shared" si="4"/>
        <v>99</v>
      </c>
      <c r="AE40" s="102"/>
    </row>
    <row r="41" spans="2:31" ht="12.75">
      <c r="B41" s="60" t="s">
        <v>48</v>
      </c>
      <c r="C41" s="8">
        <v>1</v>
      </c>
      <c r="D41" s="9"/>
      <c r="E41" s="9">
        <v>5</v>
      </c>
      <c r="F41" s="9">
        <v>4</v>
      </c>
      <c r="G41" s="9">
        <v>1</v>
      </c>
      <c r="H41" s="9">
        <v>9</v>
      </c>
      <c r="I41" s="9">
        <v>7</v>
      </c>
      <c r="J41" s="9">
        <v>15</v>
      </c>
      <c r="K41" s="9">
        <v>13</v>
      </c>
      <c r="L41" s="9">
        <v>15</v>
      </c>
      <c r="M41" s="9">
        <v>5</v>
      </c>
      <c r="N41" s="9">
        <v>15</v>
      </c>
      <c r="O41" s="9">
        <v>8</v>
      </c>
      <c r="P41" s="9">
        <v>8</v>
      </c>
      <c r="Q41" s="9">
        <v>5</v>
      </c>
      <c r="R41" s="9">
        <v>9</v>
      </c>
      <c r="S41" s="9">
        <v>10</v>
      </c>
      <c r="T41" s="9">
        <v>5</v>
      </c>
      <c r="U41" s="9">
        <v>3</v>
      </c>
      <c r="V41" s="9">
        <v>10</v>
      </c>
      <c r="W41" s="9">
        <v>11</v>
      </c>
      <c r="X41" s="9">
        <v>9</v>
      </c>
      <c r="Y41" s="9">
        <v>8</v>
      </c>
      <c r="Z41" s="106">
        <f t="shared" si="5"/>
        <v>10</v>
      </c>
      <c r="AA41" s="106">
        <f t="shared" si="1"/>
        <v>32</v>
      </c>
      <c r="AB41" s="106">
        <f t="shared" si="2"/>
        <v>48</v>
      </c>
      <c r="AC41" s="106">
        <f t="shared" si="3"/>
        <v>30</v>
      </c>
      <c r="AD41" s="106">
        <f t="shared" si="4"/>
        <v>28</v>
      </c>
      <c r="AE41" s="102"/>
    </row>
    <row r="42" spans="2:31" ht="12.75">
      <c r="B42" s="60" t="s">
        <v>49</v>
      </c>
      <c r="C42" s="8"/>
      <c r="D42" s="9"/>
      <c r="E42" s="9"/>
      <c r="F42" s="9">
        <v>1</v>
      </c>
      <c r="G42" s="9">
        <v>2</v>
      </c>
      <c r="H42" s="9">
        <v>1</v>
      </c>
      <c r="I42" s="9">
        <v>5</v>
      </c>
      <c r="J42" s="9">
        <v>7</v>
      </c>
      <c r="K42" s="9">
        <v>8</v>
      </c>
      <c r="L42" s="9">
        <v>6</v>
      </c>
      <c r="M42" s="9">
        <v>1</v>
      </c>
      <c r="N42" s="9">
        <v>6</v>
      </c>
      <c r="O42" s="9">
        <v>0</v>
      </c>
      <c r="P42" s="9">
        <v>2</v>
      </c>
      <c r="Q42" s="9">
        <v>3</v>
      </c>
      <c r="R42" s="9">
        <v>4</v>
      </c>
      <c r="S42" s="9">
        <v>6</v>
      </c>
      <c r="T42" s="9">
        <v>10</v>
      </c>
      <c r="U42" s="9">
        <v>4</v>
      </c>
      <c r="V42" s="9">
        <v>7</v>
      </c>
      <c r="W42" s="9">
        <v>13</v>
      </c>
      <c r="X42" s="9">
        <v>8</v>
      </c>
      <c r="Y42" s="9">
        <v>8</v>
      </c>
      <c r="Z42" s="106">
        <f t="shared" si="5"/>
        <v>1</v>
      </c>
      <c r="AA42" s="106">
        <f t="shared" si="1"/>
        <v>15</v>
      </c>
      <c r="AB42" s="106">
        <f t="shared" si="2"/>
        <v>21</v>
      </c>
      <c r="AC42" s="106">
        <f t="shared" si="3"/>
        <v>9</v>
      </c>
      <c r="AD42" s="106">
        <f t="shared" si="4"/>
        <v>27</v>
      </c>
      <c r="AE42" s="102"/>
    </row>
    <row r="43" spans="2:31" ht="12.75">
      <c r="B43" s="60" t="s">
        <v>50</v>
      </c>
      <c r="C43" s="8">
        <v>6</v>
      </c>
      <c r="D43" s="9">
        <v>17</v>
      </c>
      <c r="E43" s="9">
        <v>5</v>
      </c>
      <c r="F43" s="9">
        <v>13</v>
      </c>
      <c r="G43" s="9">
        <v>28</v>
      </c>
      <c r="H43" s="9">
        <v>36</v>
      </c>
      <c r="I43" s="9">
        <v>23</v>
      </c>
      <c r="J43" s="9">
        <v>37</v>
      </c>
      <c r="K43" s="9">
        <v>45</v>
      </c>
      <c r="L43" s="9">
        <v>46</v>
      </c>
      <c r="M43" s="9">
        <v>43</v>
      </c>
      <c r="N43" s="9">
        <v>44</v>
      </c>
      <c r="O43" s="9">
        <v>58</v>
      </c>
      <c r="P43" s="9">
        <v>41</v>
      </c>
      <c r="Q43" s="9">
        <v>47</v>
      </c>
      <c r="R43" s="9">
        <v>54</v>
      </c>
      <c r="S43" s="9">
        <v>59</v>
      </c>
      <c r="T43" s="9">
        <v>51</v>
      </c>
      <c r="U43" s="9">
        <v>37</v>
      </c>
      <c r="V43" s="9">
        <v>62</v>
      </c>
      <c r="W43" s="9">
        <v>49</v>
      </c>
      <c r="X43" s="9">
        <v>59</v>
      </c>
      <c r="Y43" s="9">
        <v>53</v>
      </c>
      <c r="Z43" s="106">
        <f t="shared" si="5"/>
        <v>41</v>
      </c>
      <c r="AA43" s="106">
        <f t="shared" si="1"/>
        <v>124</v>
      </c>
      <c r="AB43" s="106">
        <f t="shared" si="2"/>
        <v>178</v>
      </c>
      <c r="AC43" s="106">
        <f t="shared" si="3"/>
        <v>200</v>
      </c>
      <c r="AD43" s="106">
        <f t="shared" si="4"/>
        <v>209</v>
      </c>
      <c r="AE43" s="102"/>
    </row>
    <row r="44" spans="2:31" ht="15" customHeight="1">
      <c r="B44" s="60" t="s">
        <v>51</v>
      </c>
      <c r="C44" s="8">
        <v>3</v>
      </c>
      <c r="D44" s="9"/>
      <c r="E44" s="9">
        <v>1</v>
      </c>
      <c r="F44" s="9">
        <v>3</v>
      </c>
      <c r="G44" s="9">
        <v>4</v>
      </c>
      <c r="H44" s="9">
        <v>8</v>
      </c>
      <c r="I44" s="9">
        <v>4</v>
      </c>
      <c r="J44" s="9">
        <v>11</v>
      </c>
      <c r="K44" s="9">
        <v>14</v>
      </c>
      <c r="L44" s="9">
        <v>20</v>
      </c>
      <c r="M44" s="9">
        <v>8</v>
      </c>
      <c r="N44" s="9">
        <v>7</v>
      </c>
      <c r="O44" s="9">
        <v>18</v>
      </c>
      <c r="P44" s="9">
        <v>25</v>
      </c>
      <c r="Q44" s="9">
        <v>6</v>
      </c>
      <c r="R44" s="9">
        <v>6</v>
      </c>
      <c r="S44" s="9">
        <v>8</v>
      </c>
      <c r="T44" s="9">
        <v>16</v>
      </c>
      <c r="U44" s="9">
        <v>2</v>
      </c>
      <c r="V44" s="9">
        <v>14</v>
      </c>
      <c r="W44" s="9">
        <v>25</v>
      </c>
      <c r="X44" s="9">
        <v>13</v>
      </c>
      <c r="Y44" s="9">
        <v>11</v>
      </c>
      <c r="Z44" s="106">
        <f t="shared" si="5"/>
        <v>7</v>
      </c>
      <c r="AA44" s="106">
        <f t="shared" si="1"/>
        <v>27</v>
      </c>
      <c r="AB44" s="106">
        <f t="shared" si="2"/>
        <v>49</v>
      </c>
      <c r="AC44" s="106">
        <f t="shared" si="3"/>
        <v>55</v>
      </c>
      <c r="AD44" s="106">
        <f t="shared" si="4"/>
        <v>40</v>
      </c>
      <c r="AE44" s="102"/>
    </row>
    <row r="45" spans="2:31" ht="12.75">
      <c r="B45" s="60" t="s">
        <v>134</v>
      </c>
      <c r="C45" s="8">
        <v>3</v>
      </c>
      <c r="D45" s="9">
        <v>4</v>
      </c>
      <c r="E45" s="9">
        <v>4</v>
      </c>
      <c r="F45" s="9">
        <v>2</v>
      </c>
      <c r="G45" s="9">
        <v>5</v>
      </c>
      <c r="H45" s="9">
        <v>7</v>
      </c>
      <c r="I45" s="9">
        <v>10</v>
      </c>
      <c r="J45" s="9">
        <v>18</v>
      </c>
      <c r="K45" s="9">
        <v>22</v>
      </c>
      <c r="L45" s="9">
        <v>20</v>
      </c>
      <c r="M45" s="9">
        <v>14</v>
      </c>
      <c r="N45" s="9">
        <v>17</v>
      </c>
      <c r="O45" s="9">
        <v>25</v>
      </c>
      <c r="P45" s="9">
        <v>32</v>
      </c>
      <c r="Q45" s="9">
        <v>18</v>
      </c>
      <c r="R45" s="9">
        <v>22</v>
      </c>
      <c r="S45" s="9">
        <v>18</v>
      </c>
      <c r="T45" s="9">
        <v>20</v>
      </c>
      <c r="U45" s="9">
        <v>21</v>
      </c>
      <c r="V45" s="9">
        <v>16</v>
      </c>
      <c r="W45" s="9">
        <v>14</v>
      </c>
      <c r="X45" s="9">
        <v>28</v>
      </c>
      <c r="Y45" s="9">
        <v>37</v>
      </c>
      <c r="Z45" s="106">
        <f t="shared" si="5"/>
        <v>13</v>
      </c>
      <c r="AA45" s="106">
        <f>G45+H45+I45+J45</f>
        <v>40</v>
      </c>
      <c r="AB45" s="106">
        <f>K45+L45+M45+N45</f>
        <v>73</v>
      </c>
      <c r="AC45" s="106">
        <f t="shared" si="3"/>
        <v>97</v>
      </c>
      <c r="AD45" s="106">
        <f t="shared" si="4"/>
        <v>75</v>
      </c>
      <c r="AE45" s="102"/>
    </row>
    <row r="46" spans="2:31" ht="12.75">
      <c r="B46" s="60" t="s">
        <v>52</v>
      </c>
      <c r="C46" s="8"/>
      <c r="D46" s="9">
        <v>4</v>
      </c>
      <c r="E46" s="9">
        <v>5</v>
      </c>
      <c r="F46" s="9">
        <v>8</v>
      </c>
      <c r="G46" s="9"/>
      <c r="H46" s="9">
        <v>2</v>
      </c>
      <c r="I46" s="9">
        <v>0</v>
      </c>
      <c r="J46" s="9">
        <v>4</v>
      </c>
      <c r="K46" s="9">
        <v>5</v>
      </c>
      <c r="L46" s="9">
        <v>3</v>
      </c>
      <c r="M46" s="9">
        <v>4</v>
      </c>
      <c r="N46" s="9">
        <v>3</v>
      </c>
      <c r="O46" s="9">
        <v>7</v>
      </c>
      <c r="P46" s="9">
        <v>1</v>
      </c>
      <c r="Q46" s="9">
        <v>5</v>
      </c>
      <c r="R46" s="9">
        <v>5</v>
      </c>
      <c r="S46" s="9">
        <v>7</v>
      </c>
      <c r="T46" s="9">
        <v>3</v>
      </c>
      <c r="U46" s="9">
        <v>5</v>
      </c>
      <c r="V46" s="9">
        <v>6</v>
      </c>
      <c r="W46" s="9">
        <v>3</v>
      </c>
      <c r="X46" s="9">
        <v>13</v>
      </c>
      <c r="Y46" s="9">
        <v>6</v>
      </c>
      <c r="Z46" s="106">
        <f t="shared" si="5"/>
        <v>17</v>
      </c>
      <c r="AA46" s="106">
        <f t="shared" si="1"/>
        <v>6</v>
      </c>
      <c r="AB46" s="106">
        <f t="shared" si="2"/>
        <v>15</v>
      </c>
      <c r="AC46" s="106">
        <f t="shared" si="3"/>
        <v>18</v>
      </c>
      <c r="AD46" s="106">
        <f t="shared" si="4"/>
        <v>21</v>
      </c>
      <c r="AE46" s="102"/>
    </row>
    <row r="47" spans="2:31" ht="12.75">
      <c r="B47" s="60" t="s">
        <v>53</v>
      </c>
      <c r="C47" s="8">
        <v>4</v>
      </c>
      <c r="D47" s="9">
        <v>8</v>
      </c>
      <c r="E47" s="9">
        <v>7</v>
      </c>
      <c r="F47" s="9">
        <v>16</v>
      </c>
      <c r="G47" s="9">
        <v>16</v>
      </c>
      <c r="H47" s="9">
        <v>30</v>
      </c>
      <c r="I47" s="9">
        <v>47</v>
      </c>
      <c r="J47" s="9">
        <v>60</v>
      </c>
      <c r="K47" s="9">
        <v>81</v>
      </c>
      <c r="L47" s="9">
        <v>69</v>
      </c>
      <c r="M47" s="9">
        <v>29</v>
      </c>
      <c r="N47" s="9">
        <v>48</v>
      </c>
      <c r="O47" s="9">
        <v>57</v>
      </c>
      <c r="P47" s="9">
        <v>56</v>
      </c>
      <c r="Q47" s="9">
        <v>36</v>
      </c>
      <c r="R47" s="9">
        <v>52</v>
      </c>
      <c r="S47" s="9">
        <v>50</v>
      </c>
      <c r="T47" s="9">
        <v>37</v>
      </c>
      <c r="U47" s="9">
        <v>56</v>
      </c>
      <c r="V47" s="9">
        <v>60</v>
      </c>
      <c r="W47" s="9">
        <v>115</v>
      </c>
      <c r="X47" s="9">
        <v>121</v>
      </c>
      <c r="Y47" s="9">
        <v>64</v>
      </c>
      <c r="Z47" s="106">
        <f t="shared" si="5"/>
        <v>35</v>
      </c>
      <c r="AA47" s="106">
        <f t="shared" si="1"/>
        <v>153</v>
      </c>
      <c r="AB47" s="106">
        <f t="shared" si="2"/>
        <v>227</v>
      </c>
      <c r="AC47" s="106">
        <f t="shared" si="3"/>
        <v>201</v>
      </c>
      <c r="AD47" s="106">
        <f t="shared" si="4"/>
        <v>203</v>
      </c>
      <c r="AE47" s="102"/>
    </row>
    <row r="48" spans="2:31" ht="12.75" customHeight="1">
      <c r="B48" s="60" t="s">
        <v>54</v>
      </c>
      <c r="C48" s="8">
        <v>1</v>
      </c>
      <c r="D48" s="9"/>
      <c r="E48" s="9"/>
      <c r="F48" s="9">
        <v>1</v>
      </c>
      <c r="G48" s="9">
        <v>1</v>
      </c>
      <c r="H48" s="9">
        <v>1</v>
      </c>
      <c r="I48" s="9">
        <v>2</v>
      </c>
      <c r="J48" s="9">
        <v>1</v>
      </c>
      <c r="K48" s="9">
        <v>3</v>
      </c>
      <c r="L48" s="9">
        <v>1</v>
      </c>
      <c r="M48" s="9">
        <v>0</v>
      </c>
      <c r="N48" s="9">
        <v>2</v>
      </c>
      <c r="O48" s="9">
        <v>1</v>
      </c>
      <c r="P48" s="9">
        <v>4</v>
      </c>
      <c r="Q48" s="9">
        <v>1</v>
      </c>
      <c r="R48" s="9">
        <v>1</v>
      </c>
      <c r="S48" s="9">
        <v>0</v>
      </c>
      <c r="T48" s="9">
        <v>0</v>
      </c>
      <c r="U48" s="9">
        <v>1</v>
      </c>
      <c r="V48" s="9">
        <v>12</v>
      </c>
      <c r="W48" s="9">
        <v>12</v>
      </c>
      <c r="X48" s="9">
        <v>4</v>
      </c>
      <c r="Y48" s="9">
        <v>1</v>
      </c>
      <c r="Z48" s="106">
        <f t="shared" si="5"/>
        <v>2</v>
      </c>
      <c r="AA48" s="106">
        <f t="shared" si="1"/>
        <v>5</v>
      </c>
      <c r="AB48" s="106">
        <f t="shared" si="2"/>
        <v>6</v>
      </c>
      <c r="AC48" s="106">
        <f t="shared" si="3"/>
        <v>7</v>
      </c>
      <c r="AD48" s="106">
        <f t="shared" si="4"/>
        <v>13</v>
      </c>
      <c r="AE48" s="102"/>
    </row>
    <row r="49" spans="2:31" ht="12.75">
      <c r="B49" s="60" t="s">
        <v>55</v>
      </c>
      <c r="C49" s="8">
        <v>6</v>
      </c>
      <c r="D49" s="9">
        <v>1</v>
      </c>
      <c r="E49" s="9">
        <v>5</v>
      </c>
      <c r="F49" s="9">
        <v>3</v>
      </c>
      <c r="G49" s="9">
        <v>10</v>
      </c>
      <c r="H49" s="9">
        <v>22</v>
      </c>
      <c r="I49" s="9">
        <v>20</v>
      </c>
      <c r="J49" s="9">
        <v>24</v>
      </c>
      <c r="K49" s="9">
        <v>31</v>
      </c>
      <c r="L49" s="9">
        <v>29</v>
      </c>
      <c r="M49" s="9">
        <v>22</v>
      </c>
      <c r="N49" s="9">
        <v>34</v>
      </c>
      <c r="O49" s="9">
        <v>27</v>
      </c>
      <c r="P49" s="9">
        <v>30</v>
      </c>
      <c r="Q49" s="9">
        <v>44</v>
      </c>
      <c r="R49" s="9">
        <v>17</v>
      </c>
      <c r="S49" s="9">
        <v>26</v>
      </c>
      <c r="T49" s="9">
        <v>31</v>
      </c>
      <c r="U49" s="9">
        <v>20</v>
      </c>
      <c r="V49" s="9">
        <v>19</v>
      </c>
      <c r="W49" s="9">
        <v>31</v>
      </c>
      <c r="X49" s="9">
        <v>51</v>
      </c>
      <c r="Y49" s="9">
        <v>30</v>
      </c>
      <c r="Z49" s="106">
        <f t="shared" si="5"/>
        <v>15</v>
      </c>
      <c r="AA49" s="106">
        <f t="shared" si="1"/>
        <v>76</v>
      </c>
      <c r="AB49" s="106">
        <f t="shared" si="2"/>
        <v>116</v>
      </c>
      <c r="AC49" s="106">
        <f t="shared" si="3"/>
        <v>118</v>
      </c>
      <c r="AD49" s="106">
        <f t="shared" si="4"/>
        <v>96</v>
      </c>
      <c r="AE49" s="102"/>
    </row>
    <row r="50" spans="2:31" ht="12.75">
      <c r="B50" s="60" t="s">
        <v>56</v>
      </c>
      <c r="C50" s="8"/>
      <c r="D50" s="9">
        <v>1</v>
      </c>
      <c r="E50" s="9">
        <v>1</v>
      </c>
      <c r="F50" s="9">
        <v>0</v>
      </c>
      <c r="G50" s="9">
        <v>2</v>
      </c>
      <c r="H50" s="9">
        <v>2</v>
      </c>
      <c r="I50" s="9">
        <v>3</v>
      </c>
      <c r="J50" s="9">
        <v>3</v>
      </c>
      <c r="K50" s="9">
        <v>3</v>
      </c>
      <c r="L50" s="9">
        <v>2</v>
      </c>
      <c r="M50" s="9">
        <v>0</v>
      </c>
      <c r="N50" s="9">
        <v>4</v>
      </c>
      <c r="O50" s="9">
        <v>4</v>
      </c>
      <c r="P50" s="9">
        <v>4</v>
      </c>
      <c r="Q50" s="9">
        <v>1</v>
      </c>
      <c r="R50" s="9">
        <v>3</v>
      </c>
      <c r="S50" s="9">
        <v>0</v>
      </c>
      <c r="T50" s="9">
        <v>2</v>
      </c>
      <c r="U50" s="9">
        <v>3</v>
      </c>
      <c r="V50" s="9">
        <v>8</v>
      </c>
      <c r="W50" s="9">
        <v>3</v>
      </c>
      <c r="X50" s="9">
        <v>4</v>
      </c>
      <c r="Y50" s="9">
        <v>0</v>
      </c>
      <c r="Z50" s="106">
        <f t="shared" si="5"/>
        <v>2</v>
      </c>
      <c r="AA50" s="106">
        <f t="shared" si="1"/>
        <v>10</v>
      </c>
      <c r="AB50" s="106">
        <f t="shared" si="2"/>
        <v>9</v>
      </c>
      <c r="AC50" s="106">
        <f t="shared" si="3"/>
        <v>12</v>
      </c>
      <c r="AD50" s="106">
        <f t="shared" si="4"/>
        <v>13</v>
      </c>
      <c r="AE50" s="102"/>
    </row>
    <row r="51" spans="2:31" ht="12.75">
      <c r="B51" s="60" t="s">
        <v>57</v>
      </c>
      <c r="C51" s="8">
        <v>1</v>
      </c>
      <c r="D51" s="9">
        <v>2</v>
      </c>
      <c r="E51" s="9">
        <v>5</v>
      </c>
      <c r="F51" s="9">
        <v>2</v>
      </c>
      <c r="G51" s="9">
        <v>3</v>
      </c>
      <c r="H51" s="9">
        <v>14</v>
      </c>
      <c r="I51" s="9">
        <v>20</v>
      </c>
      <c r="J51" s="9">
        <v>21</v>
      </c>
      <c r="K51" s="9">
        <v>13</v>
      </c>
      <c r="L51" s="9">
        <v>25</v>
      </c>
      <c r="M51" s="9">
        <v>24</v>
      </c>
      <c r="N51" s="9">
        <v>30</v>
      </c>
      <c r="O51" s="9">
        <v>7</v>
      </c>
      <c r="P51" s="9">
        <v>15</v>
      </c>
      <c r="Q51" s="9">
        <v>16</v>
      </c>
      <c r="R51" s="9">
        <v>31</v>
      </c>
      <c r="S51" s="9">
        <v>19</v>
      </c>
      <c r="T51" s="9">
        <v>34</v>
      </c>
      <c r="U51" s="9">
        <v>25</v>
      </c>
      <c r="V51" s="9">
        <v>45</v>
      </c>
      <c r="W51" s="9">
        <v>20</v>
      </c>
      <c r="X51" s="9">
        <v>40</v>
      </c>
      <c r="Y51" s="9">
        <v>37</v>
      </c>
      <c r="Z51" s="106">
        <f t="shared" si="5"/>
        <v>10</v>
      </c>
      <c r="AA51" s="106">
        <f t="shared" si="1"/>
        <v>58</v>
      </c>
      <c r="AB51" s="106">
        <f t="shared" si="2"/>
        <v>92</v>
      </c>
      <c r="AC51" s="106">
        <f t="shared" si="3"/>
        <v>69</v>
      </c>
      <c r="AD51" s="106">
        <f t="shared" si="4"/>
        <v>123</v>
      </c>
      <c r="AE51" s="102"/>
    </row>
    <row r="52" spans="2:31" ht="12.75">
      <c r="B52" s="60" t="s">
        <v>16</v>
      </c>
      <c r="C52" s="8">
        <v>31</v>
      </c>
      <c r="D52" s="9">
        <v>35</v>
      </c>
      <c r="E52" s="9">
        <v>33</v>
      </c>
      <c r="F52" s="9">
        <v>51</v>
      </c>
      <c r="G52" s="9">
        <v>65</v>
      </c>
      <c r="H52" s="9">
        <v>97</v>
      </c>
      <c r="I52" s="9">
        <v>112</v>
      </c>
      <c r="J52" s="9">
        <v>143</v>
      </c>
      <c r="K52" s="9">
        <v>189</v>
      </c>
      <c r="L52" s="9">
        <v>180</v>
      </c>
      <c r="M52" s="9">
        <v>156</v>
      </c>
      <c r="N52" s="9">
        <v>128</v>
      </c>
      <c r="O52" s="9">
        <v>128</v>
      </c>
      <c r="P52" s="9">
        <v>129</v>
      </c>
      <c r="Q52" s="9">
        <v>110</v>
      </c>
      <c r="R52" s="9">
        <v>149</v>
      </c>
      <c r="S52" s="9">
        <v>201</v>
      </c>
      <c r="T52" s="9">
        <v>168</v>
      </c>
      <c r="U52" s="9">
        <v>176</v>
      </c>
      <c r="V52" s="9">
        <v>206</v>
      </c>
      <c r="W52" s="9">
        <v>216</v>
      </c>
      <c r="X52" s="9">
        <v>251</v>
      </c>
      <c r="Y52" s="9">
        <v>189</v>
      </c>
      <c r="Z52" s="106">
        <f t="shared" si="5"/>
        <v>150</v>
      </c>
      <c r="AA52" s="106">
        <f t="shared" si="1"/>
        <v>417</v>
      </c>
      <c r="AB52" s="106">
        <f t="shared" si="2"/>
        <v>653</v>
      </c>
      <c r="AC52" s="106">
        <f t="shared" si="3"/>
        <v>516</v>
      </c>
      <c r="AD52" s="106">
        <f t="shared" si="4"/>
        <v>751</v>
      </c>
      <c r="AE52" s="102"/>
    </row>
    <row r="53" spans="2:31" ht="12.75">
      <c r="B53" s="60" t="s">
        <v>58</v>
      </c>
      <c r="C53" s="8">
        <v>6</v>
      </c>
      <c r="D53" s="9">
        <v>2</v>
      </c>
      <c r="E53" s="9">
        <v>3</v>
      </c>
      <c r="F53" s="9">
        <v>5</v>
      </c>
      <c r="G53" s="9">
        <v>3</v>
      </c>
      <c r="H53" s="9">
        <v>6</v>
      </c>
      <c r="I53" s="9">
        <v>16</v>
      </c>
      <c r="J53" s="9">
        <v>14</v>
      </c>
      <c r="K53" s="9">
        <v>23</v>
      </c>
      <c r="L53" s="9">
        <v>34</v>
      </c>
      <c r="M53" s="9">
        <v>15</v>
      </c>
      <c r="N53" s="9">
        <v>26</v>
      </c>
      <c r="O53" s="9">
        <v>21</v>
      </c>
      <c r="P53" s="9">
        <v>21</v>
      </c>
      <c r="Q53" s="9">
        <v>21</v>
      </c>
      <c r="R53" s="9">
        <v>13</v>
      </c>
      <c r="S53" s="9">
        <v>22</v>
      </c>
      <c r="T53" s="9">
        <v>22</v>
      </c>
      <c r="U53" s="9">
        <v>14</v>
      </c>
      <c r="V53" s="9">
        <v>25</v>
      </c>
      <c r="W53" s="9">
        <v>26</v>
      </c>
      <c r="X53" s="9">
        <v>32</v>
      </c>
      <c r="Y53" s="9">
        <v>17</v>
      </c>
      <c r="Z53" s="106">
        <f t="shared" si="5"/>
        <v>16</v>
      </c>
      <c r="AA53" s="106">
        <f t="shared" si="1"/>
        <v>39</v>
      </c>
      <c r="AB53" s="106">
        <f t="shared" si="2"/>
        <v>98</v>
      </c>
      <c r="AC53" s="106">
        <f t="shared" si="3"/>
        <v>76</v>
      </c>
      <c r="AD53" s="106">
        <f t="shared" si="4"/>
        <v>83</v>
      </c>
      <c r="AE53" s="102"/>
    </row>
    <row r="54" spans="2:31" ht="12.75">
      <c r="B54" s="60" t="s">
        <v>59</v>
      </c>
      <c r="C54" s="8">
        <v>4</v>
      </c>
      <c r="D54" s="9">
        <v>1</v>
      </c>
      <c r="E54" s="9"/>
      <c r="F54" s="9">
        <v>1</v>
      </c>
      <c r="G54" s="9">
        <v>1</v>
      </c>
      <c r="H54" s="9">
        <v>2</v>
      </c>
      <c r="I54" s="9">
        <v>1</v>
      </c>
      <c r="J54" s="9">
        <v>7</v>
      </c>
      <c r="K54" s="9">
        <v>3</v>
      </c>
      <c r="L54" s="9">
        <v>0</v>
      </c>
      <c r="M54" s="9">
        <v>5</v>
      </c>
      <c r="N54" s="9">
        <v>4</v>
      </c>
      <c r="O54" s="9">
        <v>3</v>
      </c>
      <c r="P54" s="9">
        <v>3</v>
      </c>
      <c r="Q54" s="9">
        <v>2</v>
      </c>
      <c r="R54" s="9">
        <v>3</v>
      </c>
      <c r="S54" s="9">
        <v>3</v>
      </c>
      <c r="T54" s="9">
        <v>4</v>
      </c>
      <c r="U54" s="9">
        <v>6</v>
      </c>
      <c r="V54" s="9">
        <v>1</v>
      </c>
      <c r="W54" s="9">
        <v>4</v>
      </c>
      <c r="X54" s="9">
        <v>5</v>
      </c>
      <c r="Y54" s="9">
        <v>1</v>
      </c>
      <c r="Z54" s="106">
        <f t="shared" si="5"/>
        <v>6</v>
      </c>
      <c r="AA54" s="106">
        <f t="shared" si="1"/>
        <v>11</v>
      </c>
      <c r="AB54" s="106">
        <f t="shared" si="2"/>
        <v>12</v>
      </c>
      <c r="AC54" s="106">
        <f t="shared" si="3"/>
        <v>11</v>
      </c>
      <c r="AD54" s="106">
        <f t="shared" si="4"/>
        <v>14</v>
      </c>
      <c r="AE54" s="102"/>
    </row>
    <row r="55" spans="2:31" ht="13.5" thickBot="1">
      <c r="B55" s="61" t="s">
        <v>60</v>
      </c>
      <c r="C55" s="128">
        <v>8</v>
      </c>
      <c r="D55" s="11">
        <v>5</v>
      </c>
      <c r="E55" s="128">
        <v>6</v>
      </c>
      <c r="F55" s="128">
        <v>11</v>
      </c>
      <c r="G55" s="128">
        <v>13</v>
      </c>
      <c r="H55" s="128">
        <v>27</v>
      </c>
      <c r="I55" s="128">
        <v>16</v>
      </c>
      <c r="J55" s="128">
        <v>43</v>
      </c>
      <c r="K55" s="128">
        <v>53</v>
      </c>
      <c r="L55" s="128">
        <v>47</v>
      </c>
      <c r="M55" s="128">
        <v>30</v>
      </c>
      <c r="N55" s="128">
        <v>62</v>
      </c>
      <c r="O55" s="128">
        <v>64</v>
      </c>
      <c r="P55" s="128">
        <v>53</v>
      </c>
      <c r="Q55" s="128">
        <v>50</v>
      </c>
      <c r="R55" s="128">
        <v>43</v>
      </c>
      <c r="S55" s="128">
        <v>28</v>
      </c>
      <c r="T55" s="128">
        <v>50</v>
      </c>
      <c r="U55" s="128">
        <v>52</v>
      </c>
      <c r="V55" s="128">
        <v>58</v>
      </c>
      <c r="W55" s="128">
        <v>62</v>
      </c>
      <c r="X55" s="128">
        <v>60</v>
      </c>
      <c r="Y55" s="128">
        <v>74</v>
      </c>
      <c r="Z55" s="95">
        <f t="shared" si="5"/>
        <v>30</v>
      </c>
      <c r="AA55" s="95">
        <f t="shared" si="1"/>
        <v>99</v>
      </c>
      <c r="AB55" s="95">
        <f t="shared" si="2"/>
        <v>192</v>
      </c>
      <c r="AC55" s="95">
        <f t="shared" si="3"/>
        <v>210</v>
      </c>
      <c r="AD55" s="95">
        <f t="shared" si="4"/>
        <v>188</v>
      </c>
      <c r="AE55" s="102"/>
    </row>
    <row r="56" spans="2:30" ht="13.5" thickBot="1">
      <c r="B56" s="126" t="s">
        <v>81</v>
      </c>
      <c r="C56" s="127">
        <f aca="true" t="shared" si="6" ref="C56:R56">SUM(C6:C55)</f>
        <v>376</v>
      </c>
      <c r="D56" s="127">
        <f t="shared" si="6"/>
        <v>345</v>
      </c>
      <c r="E56" s="127">
        <f t="shared" si="6"/>
        <v>364</v>
      </c>
      <c r="F56" s="127">
        <f t="shared" si="6"/>
        <v>504</v>
      </c>
      <c r="G56" s="127">
        <f t="shared" si="6"/>
        <v>666</v>
      </c>
      <c r="H56" s="127">
        <f t="shared" si="6"/>
        <v>1066</v>
      </c>
      <c r="I56" s="127">
        <f t="shared" si="6"/>
        <v>1252</v>
      </c>
      <c r="J56" s="127">
        <f t="shared" si="6"/>
        <v>1829</v>
      </c>
      <c r="K56" s="127">
        <f t="shared" si="6"/>
        <v>2129</v>
      </c>
      <c r="L56" s="127">
        <f t="shared" si="6"/>
        <v>2168</v>
      </c>
      <c r="M56" s="127">
        <f t="shared" si="6"/>
        <v>1591</v>
      </c>
      <c r="N56" s="127">
        <f t="shared" si="6"/>
        <v>1880</v>
      </c>
      <c r="O56" s="127">
        <f t="shared" si="6"/>
        <v>1901</v>
      </c>
      <c r="P56" s="127">
        <f t="shared" si="6"/>
        <v>1819</v>
      </c>
      <c r="Q56" s="127">
        <f t="shared" si="6"/>
        <v>1558</v>
      </c>
      <c r="R56" s="127">
        <f t="shared" si="6"/>
        <v>1858</v>
      </c>
      <c r="S56" s="127">
        <v>2116</v>
      </c>
      <c r="T56" s="127">
        <f aca="true" t="shared" si="7" ref="T56:AC56">SUM(T6:T55)</f>
        <v>1970</v>
      </c>
      <c r="U56" s="127">
        <f>SUM(U6:U55)</f>
        <v>1817</v>
      </c>
      <c r="V56" s="127">
        <f>SUM(V6:V55)</f>
        <v>2124</v>
      </c>
      <c r="W56" s="127">
        <v>2541</v>
      </c>
      <c r="X56" s="127">
        <f>SUM(X6:X55)</f>
        <v>2666</v>
      </c>
      <c r="Y56" s="127">
        <f>SUM(Y6:Y55)</f>
        <v>2306</v>
      </c>
      <c r="Z56" s="127">
        <f t="shared" si="7"/>
        <v>1589</v>
      </c>
      <c r="AA56" s="127">
        <f t="shared" si="7"/>
        <v>4813</v>
      </c>
      <c r="AB56" s="127">
        <f t="shared" si="7"/>
        <v>7768</v>
      </c>
      <c r="AC56" s="162">
        <f t="shared" si="7"/>
        <v>7136</v>
      </c>
      <c r="AD56" s="142">
        <f t="shared" si="4"/>
        <v>8027</v>
      </c>
    </row>
    <row r="57" spans="2:19" ht="12.75">
      <c r="B57" s="2"/>
      <c r="C57" s="1"/>
      <c r="D57" s="1"/>
      <c r="E57" s="1"/>
      <c r="F57" s="1"/>
      <c r="G57" s="1"/>
      <c r="H57" s="1"/>
      <c r="I57" s="1"/>
      <c r="K57" s="35"/>
      <c r="M57" s="35"/>
      <c r="Q57" s="35"/>
      <c r="S57" s="35"/>
    </row>
    <row r="58" spans="2:9" ht="39" customHeight="1">
      <c r="B58" s="204" t="s">
        <v>76</v>
      </c>
      <c r="C58" s="204"/>
      <c r="D58" s="204"/>
      <c r="E58" s="204"/>
      <c r="F58" s="1"/>
      <c r="G58" s="1"/>
      <c r="H58" s="1"/>
      <c r="I58" s="1"/>
    </row>
    <row r="59" ht="13.5" thickBot="1"/>
    <row r="60" spans="3:25" ht="26.25" thickBot="1">
      <c r="C60" s="125" t="s">
        <v>17</v>
      </c>
      <c r="D60" s="125" t="s">
        <v>18</v>
      </c>
      <c r="E60" s="125" t="s">
        <v>19</v>
      </c>
      <c r="F60" s="125" t="s">
        <v>90</v>
      </c>
      <c r="G60" s="125" t="s">
        <v>95</v>
      </c>
      <c r="H60" s="125" t="s">
        <v>97</v>
      </c>
      <c r="I60" s="125" t="s">
        <v>101</v>
      </c>
      <c r="J60" s="125" t="s">
        <v>103</v>
      </c>
      <c r="K60" s="125" t="s">
        <v>109</v>
      </c>
      <c r="L60" s="125" t="s">
        <v>121</v>
      </c>
      <c r="M60" s="125" t="s">
        <v>136</v>
      </c>
      <c r="N60" s="125" t="s">
        <v>140</v>
      </c>
      <c r="O60" s="125" t="s">
        <v>144</v>
      </c>
      <c r="P60" s="125" t="s">
        <v>147</v>
      </c>
      <c r="Q60" s="125" t="s">
        <v>159</v>
      </c>
      <c r="R60" s="125" t="s">
        <v>174</v>
      </c>
      <c r="S60" s="125" t="s">
        <v>180</v>
      </c>
      <c r="T60" s="125" t="s">
        <v>193</v>
      </c>
      <c r="U60" s="125" t="s">
        <v>201</v>
      </c>
      <c r="V60" s="125" t="s">
        <v>93</v>
      </c>
      <c r="W60" s="125" t="s">
        <v>106</v>
      </c>
      <c r="X60" s="125" t="s">
        <v>141</v>
      </c>
      <c r="Y60" s="125" t="s">
        <v>173</v>
      </c>
    </row>
    <row r="61" spans="2:25" ht="12.75">
      <c r="B61" s="59" t="s">
        <v>24</v>
      </c>
      <c r="C61" s="14">
        <f aca="true" t="shared" si="8" ref="C61:L65">+(G6-C6)/C6</f>
        <v>0.125</v>
      </c>
      <c r="D61" s="15">
        <f t="shared" si="8"/>
        <v>6.666666666666667</v>
      </c>
      <c r="E61" s="15">
        <f t="shared" si="8"/>
        <v>3.2</v>
      </c>
      <c r="F61" s="15">
        <f t="shared" si="8"/>
        <v>3.8333333333333335</v>
      </c>
      <c r="G61" s="15">
        <f t="shared" si="8"/>
        <v>2.2222222222222223</v>
      </c>
      <c r="H61" s="18">
        <f t="shared" si="8"/>
        <v>0.43478260869565216</v>
      </c>
      <c r="I61" s="18">
        <f t="shared" si="8"/>
        <v>0.42857142857142855</v>
      </c>
      <c r="J61" s="18">
        <f t="shared" si="8"/>
        <v>0.3103448275862069</v>
      </c>
      <c r="K61" s="18">
        <f t="shared" si="8"/>
        <v>0.41379310344827586</v>
      </c>
      <c r="L61" s="18">
        <f t="shared" si="8"/>
        <v>-0.12121212121212122</v>
      </c>
      <c r="M61" s="18">
        <f aca="true" t="shared" si="9" ref="M61:U65">+(Q6-M6)/M6</f>
        <v>0.1</v>
      </c>
      <c r="N61" s="18">
        <f t="shared" si="9"/>
        <v>0.21052631578947367</v>
      </c>
      <c r="O61" s="18">
        <f t="shared" si="9"/>
        <v>0.0975609756097561</v>
      </c>
      <c r="P61" s="18">
        <f t="shared" si="9"/>
        <v>0.7931034482758621</v>
      </c>
      <c r="Q61" s="18">
        <f t="shared" si="9"/>
        <v>0.48484848484848486</v>
      </c>
      <c r="R61" s="18">
        <f t="shared" si="9"/>
        <v>0.10869565217391304</v>
      </c>
      <c r="S61" s="18">
        <f t="shared" si="9"/>
        <v>0.4444444444444444</v>
      </c>
      <c r="T61" s="18">
        <f t="shared" si="9"/>
        <v>0.25</v>
      </c>
      <c r="U61" s="18">
        <f t="shared" si="9"/>
        <v>-0.14285714285714285</v>
      </c>
      <c r="V61" s="163">
        <f aca="true" t="shared" si="10" ref="V61:V82">+(AA6-Z6)/Z6</f>
        <v>2.727272727272727</v>
      </c>
      <c r="W61" s="163">
        <f aca="true" t="shared" si="11" ref="W61:W82">+(AB6-AA6)/AA6</f>
        <v>0.5853658536585366</v>
      </c>
      <c r="X61" s="163">
        <f aca="true" t="shared" si="12" ref="X61:Y82">+(AC6-AB6)/AB6</f>
        <v>0.14615384615384616</v>
      </c>
      <c r="Y61" s="163">
        <f t="shared" si="12"/>
        <v>0.3221476510067114</v>
      </c>
    </row>
    <row r="62" spans="2:25" ht="12.75">
      <c r="B62" s="60" t="s">
        <v>25</v>
      </c>
      <c r="C62" s="17">
        <f t="shared" si="8"/>
        <v>-0.6666666666666666</v>
      </c>
      <c r="D62" s="18">
        <f t="shared" si="8"/>
        <v>1</v>
      </c>
      <c r="E62" s="18">
        <f t="shared" si="8"/>
        <v>5</v>
      </c>
      <c r="F62" s="18">
        <f t="shared" si="8"/>
        <v>2.6666666666666665</v>
      </c>
      <c r="G62" s="18">
        <f t="shared" si="8"/>
        <v>14</v>
      </c>
      <c r="H62" s="18">
        <f t="shared" si="8"/>
        <v>1.5</v>
      </c>
      <c r="I62" s="18">
        <f t="shared" si="8"/>
        <v>-0.4166666666666667</v>
      </c>
      <c r="J62" s="18">
        <f t="shared" si="8"/>
        <v>1</v>
      </c>
      <c r="K62" s="18">
        <f t="shared" si="8"/>
        <v>0.8</v>
      </c>
      <c r="L62" s="18">
        <f t="shared" si="8"/>
        <v>1.2</v>
      </c>
      <c r="M62" s="18">
        <f t="shared" si="9"/>
        <v>0.7142857142857143</v>
      </c>
      <c r="N62" s="18">
        <f t="shared" si="9"/>
        <v>-0.5454545454545454</v>
      </c>
      <c r="O62" s="18">
        <f t="shared" si="9"/>
        <v>-0.2222222222222222</v>
      </c>
      <c r="P62" s="18">
        <f t="shared" si="9"/>
        <v>-0.22727272727272727</v>
      </c>
      <c r="Q62" s="18">
        <f t="shared" si="9"/>
        <v>0.3333333333333333</v>
      </c>
      <c r="R62" s="18">
        <f t="shared" si="9"/>
        <v>1.1</v>
      </c>
      <c r="S62" s="18">
        <f t="shared" si="9"/>
        <v>0</v>
      </c>
      <c r="T62" s="18">
        <f t="shared" si="9"/>
        <v>0.8823529411764706</v>
      </c>
      <c r="U62" s="18">
        <f t="shared" si="9"/>
        <v>-0.125</v>
      </c>
      <c r="V62" s="164">
        <f t="shared" si="10"/>
        <v>1.8</v>
      </c>
      <c r="W62" s="164">
        <f t="shared" si="11"/>
        <v>0.9285714285714286</v>
      </c>
      <c r="X62" s="164">
        <f t="shared" si="12"/>
        <v>0.3148148148148148</v>
      </c>
      <c r="Y62" s="164">
        <f t="shared" si="12"/>
        <v>0.056338028169014086</v>
      </c>
    </row>
    <row r="63" spans="2:25" ht="12.75">
      <c r="B63" s="60" t="s">
        <v>26</v>
      </c>
      <c r="C63" s="17">
        <f t="shared" si="8"/>
        <v>0.047619047619047616</v>
      </c>
      <c r="D63" s="18">
        <f t="shared" si="8"/>
        <v>1.4666666666666666</v>
      </c>
      <c r="E63" s="18">
        <f t="shared" si="8"/>
        <v>1.5238095238095237</v>
      </c>
      <c r="F63" s="18">
        <f t="shared" si="8"/>
        <v>6.625</v>
      </c>
      <c r="G63" s="18">
        <f t="shared" si="8"/>
        <v>3.5</v>
      </c>
      <c r="H63" s="18">
        <f t="shared" si="8"/>
        <v>0.7837837837837838</v>
      </c>
      <c r="I63" s="18">
        <f t="shared" si="8"/>
        <v>0.3584905660377358</v>
      </c>
      <c r="J63" s="18">
        <f t="shared" si="8"/>
        <v>-0.06557377049180328</v>
      </c>
      <c r="K63" s="18">
        <f t="shared" si="8"/>
        <v>-0.04040404040404041</v>
      </c>
      <c r="L63" s="18">
        <f t="shared" si="8"/>
        <v>-0.015151515151515152</v>
      </c>
      <c r="M63" s="18">
        <f t="shared" si="9"/>
        <v>-0.3472222222222222</v>
      </c>
      <c r="N63" s="18">
        <f t="shared" si="9"/>
        <v>0.42105263157894735</v>
      </c>
      <c r="O63" s="18">
        <f t="shared" si="9"/>
        <v>-0.4105263157894737</v>
      </c>
      <c r="P63" s="18">
        <f t="shared" si="9"/>
        <v>0.06153846153846154</v>
      </c>
      <c r="Q63" s="18">
        <f t="shared" si="9"/>
        <v>0.6382978723404256</v>
      </c>
      <c r="R63" s="18">
        <f t="shared" si="9"/>
        <v>-0.24691358024691357</v>
      </c>
      <c r="S63" s="18">
        <f t="shared" si="9"/>
        <v>0.6428571428571429</v>
      </c>
      <c r="T63" s="18">
        <f t="shared" si="9"/>
        <v>0.782608695652174</v>
      </c>
      <c r="U63" s="18">
        <f t="shared" si="9"/>
        <v>0.14285714285714285</v>
      </c>
      <c r="V63" s="164">
        <f t="shared" si="10"/>
        <v>1.6615384615384616</v>
      </c>
      <c r="W63" s="164">
        <f t="shared" si="11"/>
        <v>0.6994219653179191</v>
      </c>
      <c r="X63" s="164">
        <f t="shared" si="12"/>
        <v>-0.02040816326530612</v>
      </c>
      <c r="Y63" s="164">
        <f t="shared" si="12"/>
        <v>-0.08680555555555555</v>
      </c>
    </row>
    <row r="64" spans="2:25" ht="12.75">
      <c r="B64" s="60" t="s">
        <v>27</v>
      </c>
      <c r="C64" s="17">
        <f t="shared" si="8"/>
        <v>0.8</v>
      </c>
      <c r="D64" s="18">
        <f t="shared" si="8"/>
        <v>12</v>
      </c>
      <c r="E64" s="18">
        <f t="shared" si="8"/>
        <v>2.75</v>
      </c>
      <c r="F64" s="18">
        <f t="shared" si="8"/>
        <v>0.9</v>
      </c>
      <c r="G64" s="18">
        <f t="shared" si="8"/>
        <v>0.5555555555555556</v>
      </c>
      <c r="H64" s="18">
        <f t="shared" si="8"/>
        <v>0.6923076923076923</v>
      </c>
      <c r="I64" s="18">
        <f t="shared" si="8"/>
        <v>0</v>
      </c>
      <c r="J64" s="18">
        <f t="shared" si="8"/>
        <v>-0.6842105263157895</v>
      </c>
      <c r="K64" s="18">
        <f t="shared" si="8"/>
        <v>0</v>
      </c>
      <c r="L64" s="18">
        <f t="shared" si="8"/>
        <v>-0.8181818181818182</v>
      </c>
      <c r="M64" s="18">
        <f t="shared" si="9"/>
        <v>0.4</v>
      </c>
      <c r="N64" s="18">
        <f t="shared" si="9"/>
        <v>2.1666666666666665</v>
      </c>
      <c r="O64" s="18">
        <f t="shared" si="9"/>
        <v>-0.14285714285714285</v>
      </c>
      <c r="P64" s="18">
        <f t="shared" si="9"/>
        <v>1.25</v>
      </c>
      <c r="Q64" s="18">
        <f t="shared" si="9"/>
        <v>0.2857142857142857</v>
      </c>
      <c r="R64" s="18">
        <f t="shared" si="9"/>
        <v>-0.3157894736842105</v>
      </c>
      <c r="S64" s="18">
        <f t="shared" si="9"/>
        <v>1.4166666666666667</v>
      </c>
      <c r="T64" s="18">
        <f t="shared" si="9"/>
        <v>0.8888888888888888</v>
      </c>
      <c r="U64" s="18">
        <f t="shared" si="9"/>
        <v>-0.5555555555555556</v>
      </c>
      <c r="V64" s="164">
        <f t="shared" si="10"/>
        <v>1.8</v>
      </c>
      <c r="W64" s="164">
        <f t="shared" si="11"/>
        <v>0.017857142857142856</v>
      </c>
      <c r="X64" s="164">
        <f t="shared" si="12"/>
        <v>0.017543859649122806</v>
      </c>
      <c r="Y64" s="164">
        <f t="shared" si="12"/>
        <v>0.05172413793103448</v>
      </c>
    </row>
    <row r="65" spans="2:25" ht="12.75">
      <c r="B65" s="60" t="s">
        <v>154</v>
      </c>
      <c r="C65" s="17">
        <f t="shared" si="8"/>
        <v>0</v>
      </c>
      <c r="D65" s="18">
        <f t="shared" si="8"/>
        <v>0.4</v>
      </c>
      <c r="E65" s="18">
        <f t="shared" si="8"/>
        <v>1.3333333333333333</v>
      </c>
      <c r="F65" s="18">
        <f t="shared" si="8"/>
        <v>1</v>
      </c>
      <c r="G65" s="18">
        <f t="shared" si="8"/>
        <v>4.25</v>
      </c>
      <c r="H65" s="18">
        <f t="shared" si="8"/>
        <v>0.42857142857142855</v>
      </c>
      <c r="I65" s="18">
        <f t="shared" si="8"/>
        <v>-0.14285714285714285</v>
      </c>
      <c r="J65" s="18">
        <f t="shared" si="8"/>
        <v>1.75</v>
      </c>
      <c r="K65" s="18">
        <f t="shared" si="8"/>
        <v>-0.5238095238095238</v>
      </c>
      <c r="L65" s="18">
        <f t="shared" si="8"/>
        <v>0.6</v>
      </c>
      <c r="M65" s="18">
        <f t="shared" si="9"/>
        <v>1.1666666666666667</v>
      </c>
      <c r="N65" s="18">
        <f t="shared" si="9"/>
        <v>0.6363636363636364</v>
      </c>
      <c r="O65" s="18">
        <f t="shared" si="9"/>
        <v>0.9</v>
      </c>
      <c r="P65" s="18">
        <f t="shared" si="9"/>
        <v>-0.5625</v>
      </c>
      <c r="Q65" s="18">
        <f t="shared" si="9"/>
        <v>-0.15384615384615385</v>
      </c>
      <c r="R65" s="18">
        <f t="shared" si="9"/>
        <v>0.05555555555555555</v>
      </c>
      <c r="S65" s="18">
        <f t="shared" si="9"/>
        <v>0.631578947368421</v>
      </c>
      <c r="T65" s="18">
        <f t="shared" si="9"/>
        <v>2.4285714285714284</v>
      </c>
      <c r="U65" s="18">
        <f t="shared" si="9"/>
        <v>1.7272727272727273</v>
      </c>
      <c r="V65" s="164">
        <f t="shared" si="10"/>
        <v>0.5714285714285714</v>
      </c>
      <c r="W65" s="164">
        <f t="shared" si="11"/>
        <v>1.1818181818181819</v>
      </c>
      <c r="X65" s="164">
        <f t="shared" si="12"/>
        <v>0.1875</v>
      </c>
      <c r="Y65" s="164">
        <f t="shared" si="12"/>
        <v>-0.017543859649122806</v>
      </c>
    </row>
    <row r="66" spans="2:25" ht="12.75">
      <c r="B66" s="60" t="s">
        <v>8</v>
      </c>
      <c r="C66" s="17">
        <f aca="true" t="shared" si="13" ref="C66:I66">+(G11-C11)/C11</f>
        <v>-0.3888888888888889</v>
      </c>
      <c r="D66" s="18">
        <f t="shared" si="13"/>
        <v>1.411764705882353</v>
      </c>
      <c r="E66" s="18">
        <f t="shared" si="13"/>
        <v>1.3333333333333333</v>
      </c>
      <c r="F66" s="18">
        <f t="shared" si="13"/>
        <v>0.6206896551724138</v>
      </c>
      <c r="G66" s="18">
        <f t="shared" si="13"/>
        <v>4.181818181818182</v>
      </c>
      <c r="H66" s="18">
        <f t="shared" si="13"/>
        <v>0.17073170731707318</v>
      </c>
      <c r="I66" s="18">
        <f t="shared" si="13"/>
        <v>0.14285714285714285</v>
      </c>
      <c r="J66" s="18">
        <f aca="true" t="shared" si="14" ref="J66:P70">+(N11-J11)/J11</f>
        <v>-0.3191489361702128</v>
      </c>
      <c r="K66" s="18">
        <f t="shared" si="14"/>
        <v>-0.05263157894736842</v>
      </c>
      <c r="L66" s="18">
        <f t="shared" si="14"/>
        <v>-0.125</v>
      </c>
      <c r="M66" s="18">
        <f t="shared" si="14"/>
        <v>-0.28125</v>
      </c>
      <c r="N66" s="18">
        <f t="shared" si="14"/>
        <v>0.1875</v>
      </c>
      <c r="O66" s="18">
        <f t="shared" si="14"/>
        <v>-0.48148148148148145</v>
      </c>
      <c r="P66" s="18">
        <f t="shared" si="14"/>
        <v>-0.2857142857142857</v>
      </c>
      <c r="Q66" s="18">
        <f aca="true" t="shared" si="15" ref="Q66:Q76">+(U11-Q11)/Q11</f>
        <v>-0.4782608695652174</v>
      </c>
      <c r="R66" s="18">
        <f aca="true" t="shared" si="16" ref="R66:R76">+(V11-R11)/R11</f>
        <v>-0.10526315789473684</v>
      </c>
      <c r="S66" s="18">
        <f aca="true" t="shared" si="17" ref="S66:S76">+(W11-S11)/S11</f>
        <v>1.0357142857142858</v>
      </c>
      <c r="T66" s="18">
        <f aca="true" t="shared" si="18" ref="T66:T76">+(X11-T11)/T11</f>
        <v>0.4</v>
      </c>
      <c r="U66" s="18">
        <f aca="true" t="shared" si="19" ref="U66:U76">+(Y11-U11)/U11</f>
        <v>2.6666666666666665</v>
      </c>
      <c r="V66" s="164">
        <f t="shared" si="10"/>
        <v>0.6710526315789473</v>
      </c>
      <c r="W66" s="164">
        <f t="shared" si="11"/>
        <v>0.33070866141732286</v>
      </c>
      <c r="X66" s="164">
        <f t="shared" si="12"/>
        <v>-0.07100591715976332</v>
      </c>
      <c r="Y66" s="164">
        <f t="shared" si="12"/>
        <v>-0.3375796178343949</v>
      </c>
    </row>
    <row r="67" spans="2:25" ht="12.75">
      <c r="B67" s="60" t="s">
        <v>28</v>
      </c>
      <c r="C67" s="17">
        <f>+(G12-C12)/C12</f>
        <v>-1</v>
      </c>
      <c r="D67" s="18">
        <f>+(H12-D12)/D12</f>
        <v>-1</v>
      </c>
      <c r="E67" s="18"/>
      <c r="F67" s="18">
        <f aca="true" t="shared" si="20" ref="F67:F82">+(J12-F12)/F12</f>
        <v>0</v>
      </c>
      <c r="G67" s="18"/>
      <c r="H67" s="18" t="s">
        <v>99</v>
      </c>
      <c r="I67" s="18" t="s">
        <v>99</v>
      </c>
      <c r="J67" s="18">
        <f t="shared" si="14"/>
        <v>1</v>
      </c>
      <c r="K67" s="18">
        <f t="shared" si="14"/>
        <v>0</v>
      </c>
      <c r="L67" s="18">
        <f t="shared" si="14"/>
        <v>-0.5</v>
      </c>
      <c r="M67" s="18">
        <f t="shared" si="14"/>
        <v>-0.5</v>
      </c>
      <c r="N67" s="18">
        <f t="shared" si="14"/>
        <v>-0.5</v>
      </c>
      <c r="O67" s="18">
        <f t="shared" si="14"/>
        <v>-0.5</v>
      </c>
      <c r="P67" s="18">
        <f t="shared" si="14"/>
        <v>0</v>
      </c>
      <c r="Q67" s="18">
        <f t="shared" si="15"/>
        <v>1</v>
      </c>
      <c r="R67" s="18">
        <f t="shared" si="16"/>
        <v>2</v>
      </c>
      <c r="S67" s="18">
        <f t="shared" si="17"/>
        <v>-0.3333333333333333</v>
      </c>
      <c r="T67" s="18">
        <f t="shared" si="18"/>
        <v>1</v>
      </c>
      <c r="U67" s="18">
        <f t="shared" si="19"/>
        <v>1</v>
      </c>
      <c r="V67" s="164">
        <f t="shared" si="10"/>
        <v>-0.75</v>
      </c>
      <c r="W67" s="164">
        <f t="shared" si="11"/>
        <v>15</v>
      </c>
      <c r="X67" s="164">
        <f t="shared" si="12"/>
        <v>-0.3125</v>
      </c>
      <c r="Y67" s="164">
        <f t="shared" si="12"/>
        <v>0</v>
      </c>
    </row>
    <row r="68" spans="2:25" ht="12.75">
      <c r="B68" s="60" t="s">
        <v>29</v>
      </c>
      <c r="C68" s="17"/>
      <c r="D68" s="18">
        <f aca="true" t="shared" si="21" ref="D68:E70">+(H13-D13)/D13</f>
        <v>5</v>
      </c>
      <c r="E68" s="18">
        <f t="shared" si="21"/>
        <v>2.5</v>
      </c>
      <c r="F68" s="18">
        <f t="shared" si="20"/>
        <v>3.4</v>
      </c>
      <c r="G68" s="18">
        <f aca="true" t="shared" si="22" ref="G68:I71">+(K13-G13)/G13</f>
        <v>15</v>
      </c>
      <c r="H68" s="18">
        <f t="shared" si="22"/>
        <v>1.3333333333333333</v>
      </c>
      <c r="I68" s="18">
        <f t="shared" si="22"/>
        <v>1.1428571428571428</v>
      </c>
      <c r="J68" s="18">
        <f t="shared" si="14"/>
        <v>-0.7272727272727273</v>
      </c>
      <c r="K68" s="18">
        <f t="shared" si="14"/>
        <v>0</v>
      </c>
      <c r="L68" s="18">
        <f t="shared" si="14"/>
        <v>-0.2857142857142857</v>
      </c>
      <c r="M68" s="18">
        <f t="shared" si="14"/>
        <v>-0.3333333333333333</v>
      </c>
      <c r="N68" s="18">
        <f t="shared" si="14"/>
        <v>0</v>
      </c>
      <c r="O68" s="18">
        <f t="shared" si="14"/>
        <v>0.375</v>
      </c>
      <c r="P68" s="18">
        <f t="shared" si="14"/>
        <v>0.1</v>
      </c>
      <c r="Q68" s="18">
        <f t="shared" si="15"/>
        <v>0.6</v>
      </c>
      <c r="R68" s="18">
        <f t="shared" si="16"/>
        <v>1.8333333333333333</v>
      </c>
      <c r="S68" s="18">
        <f t="shared" si="17"/>
        <v>-0.22727272727272727</v>
      </c>
      <c r="T68" s="18">
        <f t="shared" si="18"/>
        <v>1.2727272727272727</v>
      </c>
      <c r="U68" s="18">
        <f t="shared" si="19"/>
        <v>0</v>
      </c>
      <c r="V68" s="164">
        <f t="shared" si="10"/>
        <v>3.5</v>
      </c>
      <c r="W68" s="164">
        <f t="shared" si="11"/>
        <v>0.4166666666666667</v>
      </c>
      <c r="X68" s="164">
        <f t="shared" si="12"/>
        <v>-0.17647058823529413</v>
      </c>
      <c r="Y68" s="164">
        <f t="shared" si="12"/>
        <v>0.5714285714285714</v>
      </c>
    </row>
    <row r="69" spans="2:25" ht="12.75">
      <c r="B69" s="60" t="s">
        <v>30</v>
      </c>
      <c r="C69" s="17">
        <f>+(G14-C14)/C14</f>
        <v>0.7164179104477612</v>
      </c>
      <c r="D69" s="18">
        <f t="shared" si="21"/>
        <v>2.1296296296296298</v>
      </c>
      <c r="E69" s="18">
        <f t="shared" si="21"/>
        <v>1.763157894736842</v>
      </c>
      <c r="F69" s="18">
        <f t="shared" si="20"/>
        <v>3.546666666666667</v>
      </c>
      <c r="G69" s="18">
        <f t="shared" si="22"/>
        <v>2.3217391304347825</v>
      </c>
      <c r="H69" s="18">
        <f t="shared" si="22"/>
        <v>1.3964497041420119</v>
      </c>
      <c r="I69" s="18">
        <f t="shared" si="22"/>
        <v>0.5380952380952381</v>
      </c>
      <c r="J69" s="18">
        <f t="shared" si="14"/>
        <v>-0.02932551319648094</v>
      </c>
      <c r="K69" s="18">
        <f t="shared" si="14"/>
        <v>-0.19633507853403143</v>
      </c>
      <c r="L69" s="18">
        <f t="shared" si="14"/>
        <v>-0.20246913580246914</v>
      </c>
      <c r="M69" s="18">
        <f t="shared" si="14"/>
        <v>-0.12074303405572756</v>
      </c>
      <c r="N69" s="18">
        <f t="shared" si="14"/>
        <v>0.01812688821752266</v>
      </c>
      <c r="O69" s="18">
        <f t="shared" si="14"/>
        <v>0.1465798045602606</v>
      </c>
      <c r="P69" s="18">
        <f t="shared" si="14"/>
        <v>0.018575851393188854</v>
      </c>
      <c r="Q69" s="18">
        <f t="shared" si="15"/>
        <v>0.035211267605633804</v>
      </c>
      <c r="R69" s="18">
        <f t="shared" si="16"/>
        <v>-0.06824925816023739</v>
      </c>
      <c r="S69" s="18">
        <f t="shared" si="17"/>
        <v>0.3068181818181818</v>
      </c>
      <c r="T69" s="18">
        <f t="shared" si="18"/>
        <v>0.3252279635258359</v>
      </c>
      <c r="U69" s="18">
        <f t="shared" si="19"/>
        <v>0.47619047619047616</v>
      </c>
      <c r="V69" s="164">
        <f t="shared" si="10"/>
        <v>2.0698529411764706</v>
      </c>
      <c r="W69" s="164">
        <f t="shared" si="11"/>
        <v>0.725748502994012</v>
      </c>
      <c r="X69" s="164">
        <f t="shared" si="12"/>
        <v>-0.131852879944483</v>
      </c>
      <c r="Y69" s="164">
        <f t="shared" si="12"/>
        <v>0.030375699440447643</v>
      </c>
    </row>
    <row r="70" spans="2:25" ht="12.75">
      <c r="B70" s="60" t="s">
        <v>156</v>
      </c>
      <c r="C70" s="17">
        <f>+(G15-C15)/C15</f>
        <v>0.6428571428571429</v>
      </c>
      <c r="D70" s="18">
        <f t="shared" si="21"/>
        <v>1.1666666666666667</v>
      </c>
      <c r="E70" s="18">
        <f t="shared" si="21"/>
        <v>1.7272727272727273</v>
      </c>
      <c r="F70" s="18">
        <f t="shared" si="20"/>
        <v>0.5625</v>
      </c>
      <c r="G70" s="18">
        <f t="shared" si="22"/>
        <v>1.173913043478261</v>
      </c>
      <c r="H70" s="18">
        <f t="shared" si="22"/>
        <v>0</v>
      </c>
      <c r="I70" s="18">
        <f t="shared" si="22"/>
        <v>0.26666666666666666</v>
      </c>
      <c r="J70" s="18">
        <f t="shared" si="14"/>
        <v>1</v>
      </c>
      <c r="K70" s="18">
        <f t="shared" si="14"/>
        <v>-0.24</v>
      </c>
      <c r="L70" s="18">
        <f t="shared" si="14"/>
        <v>0.5384615384615384</v>
      </c>
      <c r="M70" s="18">
        <f t="shared" si="14"/>
        <v>0.13157894736842105</v>
      </c>
      <c r="N70" s="18">
        <f t="shared" si="14"/>
        <v>0.04</v>
      </c>
      <c r="O70" s="18">
        <f t="shared" si="14"/>
        <v>0.5526315789473685</v>
      </c>
      <c r="P70" s="18">
        <f t="shared" si="14"/>
        <v>0.4</v>
      </c>
      <c r="Q70" s="18">
        <f t="shared" si="15"/>
        <v>-0.16279069767441862</v>
      </c>
      <c r="R70" s="18">
        <f t="shared" si="16"/>
        <v>0.17307692307692307</v>
      </c>
      <c r="S70" s="18">
        <f t="shared" si="17"/>
        <v>0.06779661016949153</v>
      </c>
      <c r="T70" s="18">
        <f t="shared" si="18"/>
        <v>-0.03571428571428571</v>
      </c>
      <c r="U70" s="18">
        <f t="shared" si="19"/>
        <v>0.9722222222222222</v>
      </c>
      <c r="V70" s="164">
        <f t="shared" si="10"/>
        <v>0.9622641509433962</v>
      </c>
      <c r="W70" s="164">
        <f t="shared" si="11"/>
        <v>0.5769230769230769</v>
      </c>
      <c r="X70" s="164">
        <f t="shared" si="12"/>
        <v>0.054878048780487805</v>
      </c>
      <c r="Y70" s="164">
        <f t="shared" si="12"/>
        <v>0.2254335260115607</v>
      </c>
    </row>
    <row r="71" spans="2:25" ht="12.75">
      <c r="B71" s="60" t="s">
        <v>31</v>
      </c>
      <c r="C71" s="17">
        <f>+(G16-C16)/C16</f>
        <v>1</v>
      </c>
      <c r="D71" s="18"/>
      <c r="E71" s="18"/>
      <c r="F71" s="18">
        <f t="shared" si="20"/>
        <v>1.2857142857142858</v>
      </c>
      <c r="G71" s="18">
        <f t="shared" si="22"/>
        <v>1.75</v>
      </c>
      <c r="H71" s="18">
        <f t="shared" si="22"/>
        <v>5.333333333333333</v>
      </c>
      <c r="I71" s="18">
        <f t="shared" si="22"/>
        <v>0.5</v>
      </c>
      <c r="J71" s="18">
        <f aca="true" t="shared" si="23" ref="J71:K77">+(N16-J16)/J16</f>
        <v>-0.3125</v>
      </c>
      <c r="K71" s="18">
        <f t="shared" si="23"/>
        <v>0.7272727272727273</v>
      </c>
      <c r="L71" s="18">
        <f aca="true" t="shared" si="24" ref="L71:L77">+(P16-L16)/L16</f>
        <v>0.05263157894736842</v>
      </c>
      <c r="M71" s="18">
        <f aca="true" t="shared" si="25" ref="M71:M77">+(Q16-M16)/M16</f>
        <v>-0.4166666666666667</v>
      </c>
      <c r="N71" s="18">
        <f aca="true" t="shared" si="26" ref="N71:O77">+(R16-N16)/N16</f>
        <v>-0.18181818181818182</v>
      </c>
      <c r="O71" s="18">
        <f t="shared" si="26"/>
        <v>-0.5263157894736842</v>
      </c>
      <c r="P71" s="18">
        <f aca="true" t="shared" si="27" ref="P71:U86">+(T16-P16)/P16</f>
        <v>-0.3</v>
      </c>
      <c r="Q71" s="18">
        <f t="shared" si="15"/>
        <v>-0.14285714285714285</v>
      </c>
      <c r="R71" s="18">
        <f t="shared" si="16"/>
        <v>0.5555555555555556</v>
      </c>
      <c r="S71" s="18">
        <f t="shared" si="17"/>
        <v>0.4444444444444444</v>
      </c>
      <c r="T71" s="18">
        <f t="shared" si="18"/>
        <v>0.8571428571428571</v>
      </c>
      <c r="U71" s="18">
        <f t="shared" si="19"/>
        <v>1</v>
      </c>
      <c r="V71" s="164">
        <f t="shared" si="10"/>
        <v>2.4444444444444446</v>
      </c>
      <c r="W71" s="164">
        <f t="shared" si="11"/>
        <v>0.7096774193548387</v>
      </c>
      <c r="X71" s="164">
        <f t="shared" si="12"/>
        <v>0.03773584905660377</v>
      </c>
      <c r="Y71" s="164">
        <f t="shared" si="12"/>
        <v>-0.21818181818181817</v>
      </c>
    </row>
    <row r="72" spans="2:25" ht="12.75">
      <c r="B72" s="60" t="s">
        <v>32</v>
      </c>
      <c r="C72" s="17"/>
      <c r="D72" s="18">
        <f aca="true" t="shared" si="28" ref="D72:D81">+(H17-D17)/D17</f>
        <v>5</v>
      </c>
      <c r="E72" s="18">
        <f aca="true" t="shared" si="29" ref="E72:E81">+(I17-E17)/E17</f>
        <v>2</v>
      </c>
      <c r="F72" s="18">
        <f t="shared" si="20"/>
        <v>1.75</v>
      </c>
      <c r="G72" s="18"/>
      <c r="H72" s="18">
        <f aca="true" t="shared" si="30" ref="H72:H82">+(L17-H17)/H17</f>
        <v>0</v>
      </c>
      <c r="I72" s="18">
        <f aca="true" t="shared" si="31" ref="I72:I82">+(M17-I17)/I17</f>
        <v>-0.6666666666666666</v>
      </c>
      <c r="J72" s="18">
        <f t="shared" si="23"/>
        <v>-0.6363636363636364</v>
      </c>
      <c r="K72" s="18">
        <f t="shared" si="23"/>
        <v>4.5</v>
      </c>
      <c r="L72" s="18">
        <f t="shared" si="24"/>
        <v>-0.16666666666666666</v>
      </c>
      <c r="M72" s="18">
        <f t="shared" si="25"/>
        <v>3</v>
      </c>
      <c r="N72" s="18">
        <f t="shared" si="26"/>
        <v>-0.75</v>
      </c>
      <c r="O72" s="18">
        <f t="shared" si="26"/>
        <v>0</v>
      </c>
      <c r="P72" s="18">
        <f t="shared" si="27"/>
        <v>2.2</v>
      </c>
      <c r="Q72" s="18">
        <f t="shared" si="15"/>
        <v>2.25</v>
      </c>
      <c r="R72" s="18">
        <f t="shared" si="16"/>
        <v>8</v>
      </c>
      <c r="S72" s="18">
        <f t="shared" si="17"/>
        <v>-0.18181818181818182</v>
      </c>
      <c r="T72" s="18">
        <f t="shared" si="18"/>
        <v>-0.3125</v>
      </c>
      <c r="U72" s="18">
        <f t="shared" si="19"/>
        <v>0.15384615384615385</v>
      </c>
      <c r="V72" s="164">
        <f t="shared" si="10"/>
        <v>2.3333333333333335</v>
      </c>
      <c r="W72" s="164">
        <f t="shared" si="11"/>
        <v>-0.35</v>
      </c>
      <c r="X72" s="164">
        <f t="shared" si="12"/>
        <v>0.6153846153846154</v>
      </c>
      <c r="Y72" s="164">
        <f t="shared" si="12"/>
        <v>1.3333333333333333</v>
      </c>
    </row>
    <row r="73" spans="2:25" ht="12.75">
      <c r="B73" s="60" t="s">
        <v>33</v>
      </c>
      <c r="C73" s="17">
        <f>+(G18-C18)/C18</f>
        <v>15</v>
      </c>
      <c r="D73" s="18">
        <f t="shared" si="28"/>
        <v>2</v>
      </c>
      <c r="E73" s="18">
        <f t="shared" si="29"/>
        <v>4.333333333333333</v>
      </c>
      <c r="F73" s="18">
        <f t="shared" si="20"/>
        <v>1.1111111111111112</v>
      </c>
      <c r="G73" s="18">
        <f aca="true" t="shared" si="32" ref="G73:G82">+(K18-G18)/G18</f>
        <v>1.3125</v>
      </c>
      <c r="H73" s="18">
        <f t="shared" si="30"/>
        <v>0.4666666666666667</v>
      </c>
      <c r="I73" s="18">
        <f t="shared" si="31"/>
        <v>0.125</v>
      </c>
      <c r="J73" s="18">
        <f t="shared" si="23"/>
        <v>0.3157894736842105</v>
      </c>
      <c r="K73" s="18">
        <f t="shared" si="23"/>
        <v>-0.35135135135135137</v>
      </c>
      <c r="L73" s="18">
        <f t="shared" si="24"/>
        <v>0.09090909090909091</v>
      </c>
      <c r="M73" s="18">
        <f t="shared" si="25"/>
        <v>0.5</v>
      </c>
      <c r="N73" s="18">
        <f t="shared" si="26"/>
        <v>0.8</v>
      </c>
      <c r="O73" s="18">
        <f t="shared" si="26"/>
        <v>0.375</v>
      </c>
      <c r="P73" s="18">
        <f t="shared" si="27"/>
        <v>0.4583333333333333</v>
      </c>
      <c r="Q73" s="18">
        <f t="shared" si="15"/>
        <v>0.5555555555555556</v>
      </c>
      <c r="R73" s="18">
        <f t="shared" si="16"/>
        <v>-0.15555555555555556</v>
      </c>
      <c r="S73" s="18">
        <f t="shared" si="17"/>
        <v>0.48484848484848486</v>
      </c>
      <c r="T73" s="18">
        <f t="shared" si="18"/>
        <v>0</v>
      </c>
      <c r="U73" s="18">
        <f t="shared" si="19"/>
        <v>-0.07142857142857142</v>
      </c>
      <c r="V73" s="164">
        <f t="shared" si="10"/>
        <v>2.6666666666666665</v>
      </c>
      <c r="W73" s="164">
        <f t="shared" si="11"/>
        <v>0.5454545454545454</v>
      </c>
      <c r="X73" s="164">
        <f t="shared" si="12"/>
        <v>0.17647058823529413</v>
      </c>
      <c r="Y73" s="164">
        <f t="shared" si="12"/>
        <v>0.23333333333333334</v>
      </c>
    </row>
    <row r="74" spans="2:25" ht="12.75">
      <c r="B74" s="60" t="s">
        <v>10</v>
      </c>
      <c r="C74" s="17">
        <f>+(G19-C19)/C19</f>
        <v>2</v>
      </c>
      <c r="D74" s="18">
        <f t="shared" si="28"/>
        <v>1.3333333333333333</v>
      </c>
      <c r="E74" s="18">
        <f t="shared" si="29"/>
        <v>8</v>
      </c>
      <c r="F74" s="18">
        <f t="shared" si="20"/>
        <v>7</v>
      </c>
      <c r="G74" s="18">
        <f t="shared" si="32"/>
        <v>2.5</v>
      </c>
      <c r="H74" s="18">
        <f t="shared" si="30"/>
        <v>2.5714285714285716</v>
      </c>
      <c r="I74" s="18">
        <f t="shared" si="31"/>
        <v>0.7777777777777778</v>
      </c>
      <c r="J74" s="18">
        <f t="shared" si="23"/>
        <v>0.25</v>
      </c>
      <c r="K74" s="18">
        <f t="shared" si="23"/>
        <v>-0.09523809523809523</v>
      </c>
      <c r="L74" s="18">
        <f t="shared" si="24"/>
        <v>-0.56</v>
      </c>
      <c r="M74" s="18">
        <f t="shared" si="25"/>
        <v>-0.625</v>
      </c>
      <c r="N74" s="18">
        <f t="shared" si="26"/>
        <v>-0.65</v>
      </c>
      <c r="O74" s="18">
        <f t="shared" si="26"/>
        <v>0.05263157894736842</v>
      </c>
      <c r="P74" s="18">
        <f t="shared" si="27"/>
        <v>1</v>
      </c>
      <c r="Q74" s="18">
        <f t="shared" si="15"/>
        <v>1.6666666666666667</v>
      </c>
      <c r="R74" s="18">
        <f t="shared" si="16"/>
        <v>1.7142857142857142</v>
      </c>
      <c r="S74" s="18">
        <f t="shared" si="17"/>
        <v>0.8</v>
      </c>
      <c r="T74" s="18">
        <f t="shared" si="18"/>
        <v>1.0909090909090908</v>
      </c>
      <c r="U74" s="18">
        <f t="shared" si="19"/>
        <v>0.5625</v>
      </c>
      <c r="V74" s="164">
        <f t="shared" si="10"/>
        <v>3.75</v>
      </c>
      <c r="W74" s="164">
        <f t="shared" si="11"/>
        <v>1.1578947368421053</v>
      </c>
      <c r="X74" s="164">
        <f t="shared" si="12"/>
        <v>-0.47560975609756095</v>
      </c>
      <c r="Y74" s="164">
        <f t="shared" si="12"/>
        <v>0.7906976744186046</v>
      </c>
    </row>
    <row r="75" spans="2:25" ht="12.75">
      <c r="B75" s="60" t="s">
        <v>34</v>
      </c>
      <c r="C75" s="17">
        <f>+(G20-C20)/C20</f>
        <v>2.75</v>
      </c>
      <c r="D75" s="18">
        <f t="shared" si="28"/>
        <v>6.5</v>
      </c>
      <c r="E75" s="18">
        <f t="shared" si="29"/>
        <v>3.3333333333333335</v>
      </c>
      <c r="F75" s="18">
        <f t="shared" si="20"/>
        <v>6.8</v>
      </c>
      <c r="G75" s="18">
        <f t="shared" si="32"/>
        <v>2.4</v>
      </c>
      <c r="H75" s="18">
        <f t="shared" si="30"/>
        <v>4.533333333333333</v>
      </c>
      <c r="I75" s="18">
        <f t="shared" si="31"/>
        <v>0.3076923076923077</v>
      </c>
      <c r="J75" s="18">
        <f t="shared" si="23"/>
        <v>0.8461538461538461</v>
      </c>
      <c r="K75" s="18">
        <f t="shared" si="23"/>
        <v>0.5098039215686274</v>
      </c>
      <c r="L75" s="18">
        <f t="shared" si="24"/>
        <v>-0.3855421686746988</v>
      </c>
      <c r="M75" s="18">
        <f t="shared" si="25"/>
        <v>0.35294117647058826</v>
      </c>
      <c r="N75" s="18">
        <f t="shared" si="26"/>
        <v>-0.1388888888888889</v>
      </c>
      <c r="O75" s="18">
        <f t="shared" si="26"/>
        <v>0.025974025974025976</v>
      </c>
      <c r="P75" s="18">
        <f t="shared" si="27"/>
        <v>0</v>
      </c>
      <c r="Q75" s="18">
        <f t="shared" si="15"/>
        <v>0.021739130434782608</v>
      </c>
      <c r="R75" s="18">
        <f t="shared" si="16"/>
        <v>-0.1935483870967742</v>
      </c>
      <c r="S75" s="18">
        <f t="shared" si="17"/>
        <v>-0.43037974683544306</v>
      </c>
      <c r="T75" s="18">
        <f t="shared" si="18"/>
        <v>0.09803921568627451</v>
      </c>
      <c r="U75" s="18">
        <f t="shared" si="19"/>
        <v>-0.02127659574468085</v>
      </c>
      <c r="V75" s="164">
        <f t="shared" si="10"/>
        <v>4.588235294117647</v>
      </c>
      <c r="W75" s="164">
        <f t="shared" si="11"/>
        <v>1.5263157894736843</v>
      </c>
      <c r="X75" s="164">
        <f t="shared" si="12"/>
        <v>-0.016666666666666666</v>
      </c>
      <c r="Y75" s="164">
        <f t="shared" si="12"/>
        <v>-0.038135593220338986</v>
      </c>
    </row>
    <row r="76" spans="2:25" ht="12.75">
      <c r="B76" s="60" t="s">
        <v>80</v>
      </c>
      <c r="C76" s="17"/>
      <c r="D76" s="18">
        <f t="shared" si="28"/>
        <v>0</v>
      </c>
      <c r="E76" s="18">
        <f t="shared" si="29"/>
        <v>16</v>
      </c>
      <c r="F76" s="18">
        <f t="shared" si="20"/>
        <v>4.666666666666667</v>
      </c>
      <c r="G76" s="18">
        <f t="shared" si="32"/>
        <v>1.6</v>
      </c>
      <c r="H76" s="18">
        <f t="shared" si="30"/>
        <v>2.6666666666666665</v>
      </c>
      <c r="I76" s="18">
        <f t="shared" si="31"/>
        <v>-0.29411764705882354</v>
      </c>
      <c r="J76" s="18">
        <f t="shared" si="23"/>
        <v>-0.47058823529411764</v>
      </c>
      <c r="K76" s="18">
        <f t="shared" si="23"/>
        <v>1.2307692307692308</v>
      </c>
      <c r="L76" s="18">
        <f t="shared" si="24"/>
        <v>-0.45454545454545453</v>
      </c>
      <c r="M76" s="18">
        <f t="shared" si="25"/>
        <v>-0.16666666666666666</v>
      </c>
      <c r="N76" s="18">
        <f t="shared" si="26"/>
        <v>0.5555555555555556</v>
      </c>
      <c r="O76" s="18">
        <f t="shared" si="26"/>
        <v>-0.41379310344827586</v>
      </c>
      <c r="P76" s="18">
        <f t="shared" si="27"/>
        <v>-0.5833333333333334</v>
      </c>
      <c r="Q76" s="18">
        <f t="shared" si="15"/>
        <v>0.6</v>
      </c>
      <c r="R76" s="18">
        <f t="shared" si="16"/>
        <v>0.35714285714285715</v>
      </c>
      <c r="S76" s="18">
        <f t="shared" si="17"/>
        <v>0</v>
      </c>
      <c r="T76" s="18">
        <f t="shared" si="18"/>
        <v>3.2</v>
      </c>
      <c r="U76" s="18">
        <f t="shared" si="19"/>
        <v>0.1875</v>
      </c>
      <c r="V76" s="164">
        <f t="shared" si="10"/>
        <v>3.5</v>
      </c>
      <c r="W76" s="164">
        <f t="shared" si="11"/>
        <v>0.24444444444444444</v>
      </c>
      <c r="X76" s="164">
        <f t="shared" si="12"/>
        <v>0.16071428571428573</v>
      </c>
      <c r="Y76" s="164">
        <f t="shared" si="12"/>
        <v>-0.12307692307692308</v>
      </c>
    </row>
    <row r="77" spans="2:25" ht="12.75">
      <c r="B77" s="60" t="s">
        <v>35</v>
      </c>
      <c r="C77" s="17">
        <f>+(G22-C22)/C22</f>
        <v>0.375</v>
      </c>
      <c r="D77" s="18">
        <f t="shared" si="28"/>
        <v>4.5</v>
      </c>
      <c r="E77" s="18">
        <f t="shared" si="29"/>
        <v>1.6666666666666667</v>
      </c>
      <c r="F77" s="18">
        <f t="shared" si="20"/>
        <v>6</v>
      </c>
      <c r="G77" s="18">
        <f t="shared" si="32"/>
        <v>1.3636363636363635</v>
      </c>
      <c r="H77" s="18">
        <f t="shared" si="30"/>
        <v>0.13636363636363635</v>
      </c>
      <c r="I77" s="18">
        <f t="shared" si="31"/>
        <v>1.875</v>
      </c>
      <c r="J77" s="18">
        <f t="shared" si="23"/>
        <v>-0.03571428571428571</v>
      </c>
      <c r="K77" s="18">
        <f t="shared" si="23"/>
        <v>-0.5769230769230769</v>
      </c>
      <c r="L77" s="18">
        <f t="shared" si="24"/>
        <v>-0.4</v>
      </c>
      <c r="M77" s="18">
        <f t="shared" si="25"/>
        <v>-0.5217391304347826</v>
      </c>
      <c r="N77" s="18">
        <f t="shared" si="26"/>
        <v>-0.1111111111111111</v>
      </c>
      <c r="O77" s="18">
        <f t="shared" si="26"/>
        <v>0.8181818181818182</v>
      </c>
      <c r="P77" s="18">
        <f t="shared" si="27"/>
        <v>0.06666666666666667</v>
      </c>
      <c r="Q77" s="18">
        <f t="shared" si="27"/>
        <v>0.9090909090909091</v>
      </c>
      <c r="R77" s="18">
        <f t="shared" si="27"/>
        <v>-0.125</v>
      </c>
      <c r="S77" s="18">
        <f t="shared" si="27"/>
        <v>-0.05</v>
      </c>
      <c r="T77" s="18">
        <f t="shared" si="27"/>
        <v>1.0625</v>
      </c>
      <c r="U77" s="18">
        <f t="shared" si="27"/>
        <v>0.38095238095238093</v>
      </c>
      <c r="V77" s="164">
        <f t="shared" si="10"/>
        <v>2.6315789473684212</v>
      </c>
      <c r="W77" s="164">
        <f t="shared" si="11"/>
        <v>0.463768115942029</v>
      </c>
      <c r="X77" s="164">
        <f t="shared" si="12"/>
        <v>-0.39603960396039606</v>
      </c>
      <c r="Y77" s="164">
        <f t="shared" si="12"/>
        <v>0.2786885245901639</v>
      </c>
    </row>
    <row r="78" spans="2:25" ht="12.75">
      <c r="B78" s="60" t="s">
        <v>36</v>
      </c>
      <c r="C78" s="17">
        <f>+(G23-C23)/C23</f>
        <v>0</v>
      </c>
      <c r="D78" s="18">
        <f t="shared" si="28"/>
        <v>2</v>
      </c>
      <c r="E78" s="18">
        <f t="shared" si="29"/>
        <v>2</v>
      </c>
      <c r="F78" s="18">
        <f t="shared" si="20"/>
        <v>8</v>
      </c>
      <c r="G78" s="18">
        <f t="shared" si="32"/>
        <v>1</v>
      </c>
      <c r="H78" s="18">
        <f t="shared" si="30"/>
        <v>-0.3333333333333333</v>
      </c>
      <c r="I78" s="18">
        <f t="shared" si="31"/>
        <v>0.6666666666666666</v>
      </c>
      <c r="J78" s="18">
        <f aca="true" t="shared" si="33" ref="J78:P82">+(N23-J23)/J23</f>
        <v>-0.7777777777777778</v>
      </c>
      <c r="K78" s="18">
        <f t="shared" si="33"/>
        <v>-0.16666666666666666</v>
      </c>
      <c r="L78" s="18">
        <f t="shared" si="33"/>
        <v>-0.5</v>
      </c>
      <c r="M78" s="18">
        <f t="shared" si="33"/>
        <v>1</v>
      </c>
      <c r="N78" s="18">
        <f t="shared" si="33"/>
        <v>2</v>
      </c>
      <c r="O78" s="18">
        <f t="shared" si="33"/>
        <v>0.4</v>
      </c>
      <c r="P78" s="18">
        <f t="shared" si="33"/>
        <v>0.5</v>
      </c>
      <c r="Q78" s="18">
        <f t="shared" si="27"/>
        <v>-0.5</v>
      </c>
      <c r="R78" s="18">
        <f t="shared" si="27"/>
        <v>-0.5</v>
      </c>
      <c r="S78" s="18">
        <f t="shared" si="27"/>
        <v>-0.2857142857142857</v>
      </c>
      <c r="T78" s="18">
        <f t="shared" si="27"/>
        <v>0.6666666666666666</v>
      </c>
      <c r="U78" s="18">
        <f t="shared" si="27"/>
        <v>1.8</v>
      </c>
      <c r="V78" s="164">
        <f t="shared" si="10"/>
        <v>2</v>
      </c>
      <c r="W78" s="164">
        <f t="shared" si="11"/>
        <v>-0.19047619047619047</v>
      </c>
      <c r="X78" s="164">
        <f t="shared" si="12"/>
        <v>0.35294117647058826</v>
      </c>
      <c r="Y78" s="164">
        <f t="shared" si="12"/>
        <v>-0.21739130434782608</v>
      </c>
    </row>
    <row r="79" spans="2:25" ht="12.75">
      <c r="B79" s="60" t="s">
        <v>155</v>
      </c>
      <c r="C79" s="17">
        <f>+(G24-C24)/C24</f>
        <v>-0.1111111111111111</v>
      </c>
      <c r="D79" s="18">
        <f t="shared" si="28"/>
        <v>0.5555555555555556</v>
      </c>
      <c r="E79" s="18">
        <f t="shared" si="29"/>
        <v>2</v>
      </c>
      <c r="F79" s="18">
        <f t="shared" si="20"/>
        <v>5.666666666666667</v>
      </c>
      <c r="G79" s="18">
        <f t="shared" si="32"/>
        <v>2.75</v>
      </c>
      <c r="H79" s="18">
        <f t="shared" si="30"/>
        <v>1.0714285714285714</v>
      </c>
      <c r="I79" s="18">
        <f t="shared" si="31"/>
        <v>0.5</v>
      </c>
      <c r="J79" s="18">
        <f t="shared" si="33"/>
        <v>-0.2</v>
      </c>
      <c r="K79" s="18">
        <f t="shared" si="33"/>
        <v>-0.4666666666666667</v>
      </c>
      <c r="L79" s="18">
        <f t="shared" si="33"/>
        <v>-0.3793103448275862</v>
      </c>
      <c r="M79" s="18">
        <f t="shared" si="33"/>
        <v>0.2777777777777778</v>
      </c>
      <c r="N79" s="18">
        <f t="shared" si="33"/>
        <v>0.75</v>
      </c>
      <c r="O79" s="18">
        <f t="shared" si="33"/>
        <v>3.3125</v>
      </c>
      <c r="P79" s="18">
        <f t="shared" si="33"/>
        <v>0.2777777777777778</v>
      </c>
      <c r="Q79" s="18">
        <f t="shared" si="27"/>
        <v>0.43478260869565216</v>
      </c>
      <c r="R79" s="18">
        <f t="shared" si="27"/>
        <v>0.5714285714285714</v>
      </c>
      <c r="S79" s="18">
        <f t="shared" si="27"/>
        <v>-0.3188405797101449</v>
      </c>
      <c r="T79" s="18">
        <f t="shared" si="27"/>
        <v>0.34782608695652173</v>
      </c>
      <c r="U79" s="18">
        <f t="shared" si="27"/>
        <v>0.18181818181818182</v>
      </c>
      <c r="V79" s="164">
        <f t="shared" si="10"/>
        <v>1.16</v>
      </c>
      <c r="W79" s="164">
        <f t="shared" si="11"/>
        <v>0.7222222222222222</v>
      </c>
      <c r="X79" s="164">
        <f t="shared" si="12"/>
        <v>-0.08602150537634409</v>
      </c>
      <c r="Y79" s="164">
        <f t="shared" si="12"/>
        <v>0.9882352941176471</v>
      </c>
    </row>
    <row r="80" spans="2:25" ht="12.75">
      <c r="B80" s="60" t="s">
        <v>37</v>
      </c>
      <c r="C80" s="17">
        <f>+(G25-C25)/C25</f>
        <v>-0.16666666666666666</v>
      </c>
      <c r="D80" s="18">
        <f t="shared" si="28"/>
        <v>3</v>
      </c>
      <c r="E80" s="18">
        <f t="shared" si="29"/>
        <v>5</v>
      </c>
      <c r="F80" s="18">
        <f t="shared" si="20"/>
        <v>1.3333333333333333</v>
      </c>
      <c r="G80" s="18">
        <f t="shared" si="32"/>
        <v>3.6</v>
      </c>
      <c r="H80" s="18">
        <f t="shared" si="30"/>
        <v>1.6666666666666667</v>
      </c>
      <c r="I80" s="18">
        <f t="shared" si="31"/>
        <v>0</v>
      </c>
      <c r="J80" s="18">
        <f t="shared" si="33"/>
        <v>-0.09523809523809523</v>
      </c>
      <c r="K80" s="18">
        <f t="shared" si="33"/>
        <v>-0.2608695652173913</v>
      </c>
      <c r="L80" s="18">
        <f t="shared" si="33"/>
        <v>-0.625</v>
      </c>
      <c r="M80" s="18">
        <f t="shared" si="33"/>
        <v>0.05555555555555555</v>
      </c>
      <c r="N80" s="18">
        <f t="shared" si="33"/>
        <v>0.47368421052631576</v>
      </c>
      <c r="O80" s="18">
        <f t="shared" si="33"/>
        <v>-0.14705882352941177</v>
      </c>
      <c r="P80" s="18">
        <f t="shared" si="33"/>
        <v>2.3333333333333335</v>
      </c>
      <c r="Q80" s="18">
        <f t="shared" si="27"/>
        <v>0</v>
      </c>
      <c r="R80" s="18">
        <f t="shared" si="27"/>
        <v>0.03571428571428571</v>
      </c>
      <c r="S80" s="18">
        <f t="shared" si="27"/>
        <v>0.27586206896551724</v>
      </c>
      <c r="T80" s="18">
        <f t="shared" si="27"/>
        <v>-0.225</v>
      </c>
      <c r="U80" s="18">
        <f t="shared" si="27"/>
        <v>0.5263157894736842</v>
      </c>
      <c r="V80" s="164">
        <f t="shared" si="10"/>
        <v>1.2592592592592593</v>
      </c>
      <c r="W80" s="164">
        <f t="shared" si="11"/>
        <v>0.8852459016393442</v>
      </c>
      <c r="X80" s="164">
        <f t="shared" si="12"/>
        <v>-0.19130434782608696</v>
      </c>
      <c r="Y80" s="164">
        <f t="shared" si="12"/>
        <v>0.25806451612903225</v>
      </c>
    </row>
    <row r="81" spans="2:25" ht="12.75">
      <c r="B81" s="60" t="s">
        <v>38</v>
      </c>
      <c r="C81" s="17">
        <f>+(G26-C26)/C26</f>
        <v>5</v>
      </c>
      <c r="D81" s="18">
        <f t="shared" si="28"/>
        <v>0.2</v>
      </c>
      <c r="E81" s="18">
        <f t="shared" si="29"/>
        <v>4.666666666666667</v>
      </c>
      <c r="F81" s="18">
        <f t="shared" si="20"/>
        <v>7</v>
      </c>
      <c r="G81" s="18">
        <f t="shared" si="32"/>
        <v>2.3333333333333335</v>
      </c>
      <c r="H81" s="18">
        <f t="shared" si="30"/>
        <v>2.8333333333333335</v>
      </c>
      <c r="I81" s="18">
        <f t="shared" si="31"/>
        <v>-0.058823529411764705</v>
      </c>
      <c r="J81" s="18">
        <f t="shared" si="33"/>
        <v>0.041666666666666664</v>
      </c>
      <c r="K81" s="18">
        <f t="shared" si="33"/>
        <v>0.6</v>
      </c>
      <c r="L81" s="18">
        <f t="shared" si="33"/>
        <v>-0.17391304347826086</v>
      </c>
      <c r="M81" s="18">
        <f t="shared" si="33"/>
        <v>-0.4375</v>
      </c>
      <c r="N81" s="18">
        <f t="shared" si="33"/>
        <v>0.12</v>
      </c>
      <c r="O81" s="18">
        <f t="shared" si="33"/>
        <v>-0.125</v>
      </c>
      <c r="P81" s="18">
        <f t="shared" si="33"/>
        <v>0.5789473684210527</v>
      </c>
      <c r="Q81" s="18">
        <f t="shared" si="27"/>
        <v>1.2222222222222223</v>
      </c>
      <c r="R81" s="18">
        <f t="shared" si="27"/>
        <v>-0.5</v>
      </c>
      <c r="S81" s="18">
        <f t="shared" si="27"/>
        <v>0.32142857142857145</v>
      </c>
      <c r="T81" s="18">
        <f t="shared" si="27"/>
        <v>-0.2</v>
      </c>
      <c r="U81" s="18">
        <f t="shared" si="27"/>
        <v>0.8</v>
      </c>
      <c r="V81" s="164">
        <f t="shared" si="10"/>
        <v>3.4166666666666665</v>
      </c>
      <c r="W81" s="164">
        <f t="shared" si="11"/>
        <v>0.5849056603773585</v>
      </c>
      <c r="X81" s="164">
        <f t="shared" si="12"/>
        <v>0.047619047619047616</v>
      </c>
      <c r="Y81" s="164">
        <f t="shared" si="12"/>
        <v>0.045454545454545456</v>
      </c>
    </row>
    <row r="82" spans="2:25" ht="12.75">
      <c r="B82" s="60" t="s">
        <v>73</v>
      </c>
      <c r="C82" s="17"/>
      <c r="D82" s="18"/>
      <c r="E82" s="18">
        <f>+(I27-E27)/E27</f>
        <v>9</v>
      </c>
      <c r="F82" s="18">
        <f t="shared" si="20"/>
        <v>10</v>
      </c>
      <c r="G82" s="18">
        <f t="shared" si="32"/>
        <v>1</v>
      </c>
      <c r="H82" s="18">
        <f t="shared" si="30"/>
        <v>4.333333333333333</v>
      </c>
      <c r="I82" s="18">
        <f t="shared" si="31"/>
        <v>0.2</v>
      </c>
      <c r="J82" s="18">
        <f t="shared" si="33"/>
        <v>0.09090909090909091</v>
      </c>
      <c r="K82" s="18">
        <f t="shared" si="33"/>
        <v>1.25</v>
      </c>
      <c r="L82" s="18">
        <f t="shared" si="33"/>
        <v>-0.5</v>
      </c>
      <c r="M82" s="18">
        <f t="shared" si="33"/>
        <v>-0.75</v>
      </c>
      <c r="N82" s="18">
        <f t="shared" si="33"/>
        <v>0</v>
      </c>
      <c r="O82" s="18">
        <f t="shared" si="33"/>
        <v>-0.3333333333333333</v>
      </c>
      <c r="P82" s="18">
        <f t="shared" si="33"/>
        <v>-0.125</v>
      </c>
      <c r="Q82" s="18">
        <f t="shared" si="27"/>
        <v>2</v>
      </c>
      <c r="R82" s="18">
        <f t="shared" si="27"/>
        <v>-0.16666666666666666</v>
      </c>
      <c r="S82" s="18">
        <f t="shared" si="27"/>
        <v>0.6666666666666666</v>
      </c>
      <c r="T82" s="18">
        <f t="shared" si="27"/>
        <v>1.1428571428571428</v>
      </c>
      <c r="U82" s="18">
        <f t="shared" si="27"/>
        <v>-0.7777777777777778</v>
      </c>
      <c r="V82" s="164">
        <f t="shared" si="10"/>
        <v>12</v>
      </c>
      <c r="W82" s="164">
        <f t="shared" si="11"/>
        <v>0.6923076923076923</v>
      </c>
      <c r="X82" s="164">
        <f t="shared" si="12"/>
        <v>-0.2727272727272727</v>
      </c>
      <c r="Y82" s="164">
        <f t="shared" si="12"/>
        <v>0</v>
      </c>
    </row>
    <row r="83" spans="2:25" ht="12.75">
      <c r="B83" s="60" t="s">
        <v>39</v>
      </c>
      <c r="C83" s="17"/>
      <c r="D83" s="18"/>
      <c r="E83" s="18">
        <f aca="true" t="shared" si="34" ref="E83:E96">+(I28-E28)/E28</f>
        <v>4</v>
      </c>
      <c r="F83" s="18">
        <f aca="true" t="shared" si="35" ref="F83:F104">+(J28-F28)/F28</f>
        <v>5.5</v>
      </c>
      <c r="G83" s="18">
        <f aca="true" t="shared" si="36" ref="G83:G100">+(K28-G28)/G28</f>
        <v>4</v>
      </c>
      <c r="H83" s="18">
        <f aca="true" t="shared" si="37" ref="H83:H100">+(L28-H28)/H28</f>
        <v>-0.3</v>
      </c>
      <c r="I83" s="18">
        <f aca="true" t="shared" si="38" ref="I83:I100">+(M28-I28)/I28</f>
        <v>0.2</v>
      </c>
      <c r="J83" s="18">
        <f aca="true" t="shared" si="39" ref="J83:J104">+(N28-J28)/J28</f>
        <v>0</v>
      </c>
      <c r="K83" s="18">
        <f aca="true" t="shared" si="40" ref="K83:K104">+(O28-K28)/K28</f>
        <v>-0.2</v>
      </c>
      <c r="L83" s="18">
        <f aca="true" t="shared" si="41" ref="L83:L104">+(P28-L28)/L28</f>
        <v>0.42857142857142855</v>
      </c>
      <c r="M83" s="18">
        <f aca="true" t="shared" si="42" ref="M83:M96">+(Q28-M28)/M28</f>
        <v>-0.16666666666666666</v>
      </c>
      <c r="N83" s="18">
        <f aca="true" t="shared" si="43" ref="N83:N96">+(R28-N28)/N28</f>
        <v>-0.07692307692307693</v>
      </c>
      <c r="O83" s="18">
        <f aca="true" t="shared" si="44" ref="O83:O96">+(S28-O28)/O28</f>
        <v>0.3333333333333333</v>
      </c>
      <c r="P83" s="18">
        <f aca="true" t="shared" si="45" ref="P83:U98">+(T28-P28)/P28</f>
        <v>-0.1</v>
      </c>
      <c r="Q83" s="18">
        <f t="shared" si="27"/>
        <v>3</v>
      </c>
      <c r="R83" s="18">
        <f t="shared" si="27"/>
        <v>-0.08333333333333333</v>
      </c>
      <c r="S83" s="18">
        <f t="shared" si="27"/>
        <v>0.4375</v>
      </c>
      <c r="T83" s="18">
        <f t="shared" si="27"/>
        <v>1.2222222222222223</v>
      </c>
      <c r="U83" s="18">
        <f t="shared" si="27"/>
        <v>-0.4</v>
      </c>
      <c r="V83" s="164">
        <f aca="true" t="shared" si="46" ref="V83:V104">+(AA28-Z28)/Z28</f>
        <v>9.333333333333334</v>
      </c>
      <c r="W83" s="164">
        <f aca="true" t="shared" si="47" ref="W83:Y104">+(AB28-AA28)/AA28</f>
        <v>0.3225806451612903</v>
      </c>
      <c r="X83" s="164">
        <f t="shared" si="47"/>
        <v>-0.04878048780487805</v>
      </c>
      <c r="Y83" s="164">
        <f t="shared" si="47"/>
        <v>0.4358974358974359</v>
      </c>
    </row>
    <row r="84" spans="2:25" ht="12.75">
      <c r="B84" s="60" t="s">
        <v>40</v>
      </c>
      <c r="C84" s="17"/>
      <c r="D84" s="18">
        <f aca="true" t="shared" si="48" ref="D84:D95">+(H29-D29)/D29</f>
        <v>-0.5</v>
      </c>
      <c r="E84" s="18">
        <f t="shared" si="34"/>
        <v>6</v>
      </c>
      <c r="F84" s="18">
        <f t="shared" si="35"/>
        <v>7</v>
      </c>
      <c r="G84" s="18">
        <f t="shared" si="36"/>
        <v>3</v>
      </c>
      <c r="H84" s="18">
        <f t="shared" si="37"/>
        <v>5</v>
      </c>
      <c r="I84" s="18">
        <f t="shared" si="38"/>
        <v>0.2857142857142857</v>
      </c>
      <c r="J84" s="18">
        <f t="shared" si="39"/>
        <v>-0.25</v>
      </c>
      <c r="K84" s="18">
        <f t="shared" si="40"/>
        <v>-0.625</v>
      </c>
      <c r="L84" s="18">
        <f t="shared" si="41"/>
        <v>1</v>
      </c>
      <c r="M84" s="18">
        <f t="shared" si="42"/>
        <v>-0.1111111111111111</v>
      </c>
      <c r="N84" s="18">
        <f t="shared" si="43"/>
        <v>-0.16666666666666666</v>
      </c>
      <c r="O84" s="18">
        <f t="shared" si="44"/>
        <v>4</v>
      </c>
      <c r="P84" s="18">
        <f t="shared" si="45"/>
        <v>-0.4166666666666667</v>
      </c>
      <c r="Q84" s="18">
        <f t="shared" si="27"/>
        <v>0.375</v>
      </c>
      <c r="R84" s="18">
        <f t="shared" si="27"/>
        <v>1.4</v>
      </c>
      <c r="S84" s="18">
        <f t="shared" si="27"/>
        <v>-0.4666666666666667</v>
      </c>
      <c r="T84" s="18">
        <f t="shared" si="27"/>
        <v>0.8571428571428571</v>
      </c>
      <c r="U84" s="18">
        <f t="shared" si="27"/>
        <v>0.18181818181818182</v>
      </c>
      <c r="V84" s="164">
        <f t="shared" si="46"/>
        <v>3.5</v>
      </c>
      <c r="W84" s="164">
        <f t="shared" si="47"/>
        <v>0.6111111111111112</v>
      </c>
      <c r="X84" s="164">
        <f t="shared" si="47"/>
        <v>-0.034482758620689655</v>
      </c>
      <c r="Y84" s="164">
        <f t="shared" si="47"/>
        <v>0.6071428571428571</v>
      </c>
    </row>
    <row r="85" spans="2:25" ht="12.75">
      <c r="B85" s="60" t="s">
        <v>41</v>
      </c>
      <c r="C85" s="17">
        <f aca="true" t="shared" si="49" ref="C85:C96">+(G30-C30)/C30</f>
        <v>2.0833333333333335</v>
      </c>
      <c r="D85" s="18">
        <f t="shared" si="48"/>
        <v>8.555555555555555</v>
      </c>
      <c r="E85" s="18">
        <f t="shared" si="34"/>
        <v>4.363636363636363</v>
      </c>
      <c r="F85" s="18">
        <f t="shared" si="35"/>
        <v>1</v>
      </c>
      <c r="G85" s="18">
        <f t="shared" si="36"/>
        <v>0.918918918918919</v>
      </c>
      <c r="H85" s="18">
        <f t="shared" si="37"/>
        <v>-0.19767441860465115</v>
      </c>
      <c r="I85" s="18">
        <f t="shared" si="38"/>
        <v>-0.288135593220339</v>
      </c>
      <c r="J85" s="18">
        <f t="shared" si="39"/>
        <v>-0.016129032258064516</v>
      </c>
      <c r="K85" s="18">
        <f t="shared" si="40"/>
        <v>-0.2112676056338028</v>
      </c>
      <c r="L85" s="18">
        <f t="shared" si="41"/>
        <v>0.14492753623188406</v>
      </c>
      <c r="M85" s="18">
        <f t="shared" si="42"/>
        <v>0.7619047619047619</v>
      </c>
      <c r="N85" s="18">
        <f t="shared" si="43"/>
        <v>0.04918032786885246</v>
      </c>
      <c r="O85" s="18">
        <f t="shared" si="44"/>
        <v>1.0535714285714286</v>
      </c>
      <c r="P85" s="18">
        <f t="shared" si="45"/>
        <v>-0.012658227848101266</v>
      </c>
      <c r="Q85" s="18">
        <f t="shared" si="27"/>
        <v>0.04054054054054054</v>
      </c>
      <c r="R85" s="18">
        <f t="shared" si="27"/>
        <v>0</v>
      </c>
      <c r="S85" s="18">
        <f t="shared" si="27"/>
        <v>-0.48695652173913045</v>
      </c>
      <c r="T85" s="18">
        <f t="shared" si="27"/>
        <v>-0.19230769230769232</v>
      </c>
      <c r="U85" s="18">
        <f t="shared" si="27"/>
        <v>-0.2597402597402597</v>
      </c>
      <c r="V85" s="164">
        <f t="shared" si="46"/>
        <v>2.873015873015873</v>
      </c>
      <c r="W85" s="164">
        <f t="shared" si="47"/>
        <v>-0.004098360655737705</v>
      </c>
      <c r="X85" s="164">
        <f t="shared" si="47"/>
        <v>0.12345679012345678</v>
      </c>
      <c r="Y85" s="164">
        <f t="shared" si="47"/>
        <v>0.22344322344322345</v>
      </c>
    </row>
    <row r="86" spans="2:25" ht="12.75">
      <c r="B86" s="60" t="s">
        <v>42</v>
      </c>
      <c r="C86" s="17">
        <f t="shared" si="49"/>
        <v>2</v>
      </c>
      <c r="D86" s="18">
        <f t="shared" si="48"/>
        <v>3</v>
      </c>
      <c r="E86" s="18">
        <f t="shared" si="34"/>
        <v>7</v>
      </c>
      <c r="F86" s="18">
        <f t="shared" si="35"/>
        <v>9</v>
      </c>
      <c r="G86" s="18">
        <f t="shared" si="36"/>
        <v>2.6666666666666665</v>
      </c>
      <c r="H86" s="18">
        <f t="shared" si="37"/>
        <v>3.25</v>
      </c>
      <c r="I86" s="18">
        <f t="shared" si="38"/>
        <v>0.25</v>
      </c>
      <c r="J86" s="18">
        <f t="shared" si="39"/>
        <v>-0.5</v>
      </c>
      <c r="K86" s="18">
        <f t="shared" si="40"/>
        <v>-0.2727272727272727</v>
      </c>
      <c r="L86" s="18">
        <f t="shared" si="41"/>
        <v>-0.35294117647058826</v>
      </c>
      <c r="M86" s="18">
        <f t="shared" si="42"/>
        <v>-0.1</v>
      </c>
      <c r="N86" s="18">
        <f t="shared" si="43"/>
        <v>0.1</v>
      </c>
      <c r="O86" s="18">
        <f t="shared" si="44"/>
        <v>-0.375</v>
      </c>
      <c r="P86" s="18">
        <f t="shared" si="45"/>
        <v>1</v>
      </c>
      <c r="Q86" s="18">
        <f t="shared" si="27"/>
        <v>0.5555555555555556</v>
      </c>
      <c r="R86" s="18">
        <f t="shared" si="27"/>
        <v>0.18181818181818182</v>
      </c>
      <c r="S86" s="18">
        <f t="shared" si="27"/>
        <v>1</v>
      </c>
      <c r="T86" s="18">
        <f t="shared" si="27"/>
        <v>-0.3181818181818182</v>
      </c>
      <c r="U86" s="18">
        <f t="shared" si="27"/>
        <v>-0.21428571428571427</v>
      </c>
      <c r="V86" s="164">
        <f t="shared" si="46"/>
        <v>5.333333333333333</v>
      </c>
      <c r="W86" s="164">
        <f t="shared" si="47"/>
        <v>0.5526315789473685</v>
      </c>
      <c r="X86" s="164">
        <f t="shared" si="47"/>
        <v>-0.2033898305084746</v>
      </c>
      <c r="Y86" s="164">
        <f t="shared" si="47"/>
        <v>0.2553191489361702</v>
      </c>
    </row>
    <row r="87" spans="2:25" ht="12.75">
      <c r="B87" s="60" t="s">
        <v>12</v>
      </c>
      <c r="C87" s="17">
        <f t="shared" si="49"/>
        <v>1</v>
      </c>
      <c r="D87" s="18">
        <f t="shared" si="48"/>
        <v>1.6666666666666667</v>
      </c>
      <c r="E87" s="18">
        <f t="shared" si="34"/>
        <v>0.75</v>
      </c>
      <c r="F87" s="18">
        <f t="shared" si="35"/>
        <v>2.2</v>
      </c>
      <c r="G87" s="18">
        <f t="shared" si="36"/>
        <v>3.25</v>
      </c>
      <c r="H87" s="18">
        <f t="shared" si="37"/>
        <v>0.5</v>
      </c>
      <c r="I87" s="18">
        <f t="shared" si="38"/>
        <v>0.8571428571428571</v>
      </c>
      <c r="J87" s="18">
        <f t="shared" si="39"/>
        <v>-0.375</v>
      </c>
      <c r="K87" s="18">
        <f t="shared" si="40"/>
        <v>-0.29411764705882354</v>
      </c>
      <c r="L87" s="18">
        <f t="shared" si="41"/>
        <v>0</v>
      </c>
      <c r="M87" s="18">
        <f t="shared" si="42"/>
        <v>-0.07692307692307693</v>
      </c>
      <c r="N87" s="18">
        <f t="shared" si="43"/>
        <v>-0.2</v>
      </c>
      <c r="O87" s="18">
        <f t="shared" si="44"/>
        <v>0</v>
      </c>
      <c r="P87" s="18">
        <f t="shared" si="45"/>
        <v>0.5</v>
      </c>
      <c r="Q87" s="18">
        <f t="shared" si="45"/>
        <v>-0.4166666666666667</v>
      </c>
      <c r="R87" s="18">
        <f t="shared" si="45"/>
        <v>0.625</v>
      </c>
      <c r="S87" s="18">
        <f t="shared" si="45"/>
        <v>1</v>
      </c>
      <c r="T87" s="18">
        <f t="shared" si="45"/>
        <v>-0.05555555555555555</v>
      </c>
      <c r="U87" s="18">
        <f t="shared" si="45"/>
        <v>0.8571428571428571</v>
      </c>
      <c r="V87" s="164">
        <f t="shared" si="46"/>
        <v>1.5</v>
      </c>
      <c r="W87" s="164">
        <f t="shared" si="47"/>
        <v>0.4857142857142857</v>
      </c>
      <c r="X87" s="164">
        <f t="shared" si="47"/>
        <v>-0.15384615384615385</v>
      </c>
      <c r="Y87" s="164">
        <f t="shared" si="47"/>
        <v>0.13636363636363635</v>
      </c>
    </row>
    <row r="88" spans="2:25" ht="12.75">
      <c r="B88" s="60" t="s">
        <v>43</v>
      </c>
      <c r="C88" s="17">
        <f t="shared" si="49"/>
        <v>1.1428571428571428</v>
      </c>
      <c r="D88" s="18">
        <f t="shared" si="48"/>
        <v>0.8888888888888888</v>
      </c>
      <c r="E88" s="18">
        <f t="shared" si="34"/>
        <v>0</v>
      </c>
      <c r="F88" s="18">
        <f t="shared" si="35"/>
        <v>1.125</v>
      </c>
      <c r="G88" s="18">
        <f t="shared" si="36"/>
        <v>1.1333333333333333</v>
      </c>
      <c r="H88" s="18">
        <f t="shared" si="37"/>
        <v>1.2941176470588236</v>
      </c>
      <c r="I88" s="18">
        <f t="shared" si="38"/>
        <v>0.5625</v>
      </c>
      <c r="J88" s="18">
        <f t="shared" si="39"/>
        <v>0.11764705882352941</v>
      </c>
      <c r="K88" s="18">
        <f t="shared" si="40"/>
        <v>0.25</v>
      </c>
      <c r="L88" s="18">
        <f t="shared" si="41"/>
        <v>0.1282051282051282</v>
      </c>
      <c r="M88" s="18">
        <f t="shared" si="42"/>
        <v>-0.16</v>
      </c>
      <c r="N88" s="18">
        <f t="shared" si="43"/>
        <v>-0.05263157894736842</v>
      </c>
      <c r="O88" s="18">
        <f t="shared" si="44"/>
        <v>-0.2</v>
      </c>
      <c r="P88" s="18">
        <f t="shared" si="45"/>
        <v>-0.36363636363636365</v>
      </c>
      <c r="Q88" s="18">
        <f t="shared" si="45"/>
        <v>-0.047619047619047616</v>
      </c>
      <c r="R88" s="18">
        <f t="shared" si="45"/>
        <v>0.027777777777777776</v>
      </c>
      <c r="S88" s="18">
        <f t="shared" si="45"/>
        <v>0.125</v>
      </c>
      <c r="T88" s="18">
        <f t="shared" si="45"/>
        <v>0.42857142857142855</v>
      </c>
      <c r="U88" s="18">
        <f t="shared" si="45"/>
        <v>1.25</v>
      </c>
      <c r="V88" s="164">
        <f t="shared" si="46"/>
        <v>0.7083333333333334</v>
      </c>
      <c r="W88" s="164">
        <f t="shared" si="47"/>
        <v>0.6341463414634146</v>
      </c>
      <c r="X88" s="164">
        <f t="shared" si="47"/>
        <v>0.05223880597014925</v>
      </c>
      <c r="Y88" s="164">
        <f t="shared" si="47"/>
        <v>-0.1702127659574468</v>
      </c>
    </row>
    <row r="89" spans="2:25" ht="12.75">
      <c r="B89" s="60" t="s">
        <v>44</v>
      </c>
      <c r="C89" s="17">
        <f t="shared" si="49"/>
        <v>-0.625</v>
      </c>
      <c r="D89" s="18">
        <f t="shared" si="48"/>
        <v>0.2222222222222222</v>
      </c>
      <c r="E89" s="18">
        <f t="shared" si="34"/>
        <v>3.6666666666666665</v>
      </c>
      <c r="F89" s="18">
        <f t="shared" si="35"/>
        <v>7</v>
      </c>
      <c r="G89" s="18">
        <f t="shared" si="36"/>
        <v>3.3333333333333335</v>
      </c>
      <c r="H89" s="18">
        <f t="shared" si="37"/>
        <v>2.090909090909091</v>
      </c>
      <c r="I89" s="18">
        <f t="shared" si="38"/>
        <v>0.07142857142857142</v>
      </c>
      <c r="J89" s="18">
        <f t="shared" si="39"/>
        <v>-0.041666666666666664</v>
      </c>
      <c r="K89" s="18">
        <f t="shared" si="40"/>
        <v>0.6923076923076923</v>
      </c>
      <c r="L89" s="18">
        <f t="shared" si="41"/>
        <v>-0.47058823529411764</v>
      </c>
      <c r="M89" s="18">
        <f t="shared" si="42"/>
        <v>0.13333333333333333</v>
      </c>
      <c r="N89" s="18">
        <f t="shared" si="43"/>
        <v>-0.30434782608695654</v>
      </c>
      <c r="O89" s="18">
        <f t="shared" si="44"/>
        <v>-0.3181818181818182</v>
      </c>
      <c r="P89" s="18">
        <f t="shared" si="45"/>
        <v>0.2777777777777778</v>
      </c>
      <c r="Q89" s="18">
        <f t="shared" si="45"/>
        <v>-0.17647058823529413</v>
      </c>
      <c r="R89" s="18">
        <f t="shared" si="45"/>
        <v>0.25</v>
      </c>
      <c r="S89" s="18">
        <f t="shared" si="45"/>
        <v>0.6666666666666666</v>
      </c>
      <c r="T89" s="18">
        <f t="shared" si="45"/>
        <v>-0.043478260869565216</v>
      </c>
      <c r="U89" s="18">
        <f t="shared" si="45"/>
        <v>0.42857142857142855</v>
      </c>
      <c r="V89" s="164">
        <f t="shared" si="46"/>
        <v>1.2608695652173914</v>
      </c>
      <c r="W89" s="164">
        <f t="shared" si="47"/>
        <v>0.6346153846153846</v>
      </c>
      <c r="X89" s="164">
        <f t="shared" si="47"/>
        <v>-0.1411764705882353</v>
      </c>
      <c r="Y89" s="164">
        <f t="shared" si="47"/>
        <v>-0.0136986301369863</v>
      </c>
    </row>
    <row r="90" spans="2:25" ht="12.75">
      <c r="B90" s="60" t="s">
        <v>45</v>
      </c>
      <c r="C90" s="17">
        <f t="shared" si="49"/>
        <v>0.2</v>
      </c>
      <c r="D90" s="18">
        <f t="shared" si="48"/>
        <v>4</v>
      </c>
      <c r="E90" s="18">
        <f t="shared" si="34"/>
        <v>17</v>
      </c>
      <c r="F90" s="18">
        <f t="shared" si="35"/>
        <v>8.5</v>
      </c>
      <c r="G90" s="18">
        <f t="shared" si="36"/>
        <v>5.166666666666667</v>
      </c>
      <c r="H90" s="18">
        <f t="shared" si="37"/>
        <v>1</v>
      </c>
      <c r="I90" s="18">
        <f t="shared" si="38"/>
        <v>-0.16666666666666666</v>
      </c>
      <c r="J90" s="18">
        <f t="shared" si="39"/>
        <v>-0.5526315789473685</v>
      </c>
      <c r="K90" s="18">
        <f t="shared" si="40"/>
        <v>-0.43243243243243246</v>
      </c>
      <c r="L90" s="18">
        <f t="shared" si="41"/>
        <v>-0.35</v>
      </c>
      <c r="M90" s="18">
        <f t="shared" si="42"/>
        <v>-0.3333333333333333</v>
      </c>
      <c r="N90" s="18">
        <f t="shared" si="43"/>
        <v>-0.29411764705882354</v>
      </c>
      <c r="O90" s="18">
        <f t="shared" si="44"/>
        <v>-0.38095238095238093</v>
      </c>
      <c r="P90" s="18">
        <f t="shared" si="45"/>
        <v>-0.07692307692307693</v>
      </c>
      <c r="Q90" s="18">
        <f t="shared" si="45"/>
        <v>0.6</v>
      </c>
      <c r="R90" s="18">
        <f t="shared" si="45"/>
        <v>0.75</v>
      </c>
      <c r="S90" s="18">
        <f t="shared" si="45"/>
        <v>0.5384615384615384</v>
      </c>
      <c r="T90" s="18">
        <f t="shared" si="45"/>
        <v>-0.25</v>
      </c>
      <c r="U90" s="18">
        <f t="shared" si="45"/>
        <v>-0.125</v>
      </c>
      <c r="V90" s="164">
        <f t="shared" si="46"/>
        <v>5</v>
      </c>
      <c r="W90" s="164">
        <f t="shared" si="47"/>
        <v>0.2361111111111111</v>
      </c>
      <c r="X90" s="164">
        <f t="shared" si="47"/>
        <v>-0.3707865168539326</v>
      </c>
      <c r="Y90" s="164">
        <f t="shared" si="47"/>
        <v>0.10714285714285714</v>
      </c>
    </row>
    <row r="91" spans="2:25" ht="12.75">
      <c r="B91" s="60" t="s">
        <v>46</v>
      </c>
      <c r="C91" s="17">
        <f t="shared" si="49"/>
        <v>3</v>
      </c>
      <c r="D91" s="18">
        <f t="shared" si="48"/>
        <v>-0.3333333333333333</v>
      </c>
      <c r="E91" s="18">
        <f t="shared" si="34"/>
        <v>0</v>
      </c>
      <c r="F91" s="18">
        <f t="shared" si="35"/>
        <v>-0.3333333333333333</v>
      </c>
      <c r="G91" s="18">
        <f t="shared" si="36"/>
        <v>0.75</v>
      </c>
      <c r="H91" s="18">
        <f t="shared" si="37"/>
        <v>2.5</v>
      </c>
      <c r="I91" s="18">
        <f t="shared" si="38"/>
        <v>8</v>
      </c>
      <c r="J91" s="18">
        <f t="shared" si="39"/>
        <v>3.5</v>
      </c>
      <c r="K91" s="18">
        <f t="shared" si="40"/>
        <v>-0.14285714285714285</v>
      </c>
      <c r="L91" s="18">
        <f t="shared" si="41"/>
        <v>0.2857142857142857</v>
      </c>
      <c r="M91" s="18">
        <f t="shared" si="42"/>
        <v>-0.4444444444444444</v>
      </c>
      <c r="N91" s="18">
        <f t="shared" si="43"/>
        <v>-0.5555555555555556</v>
      </c>
      <c r="O91" s="18">
        <f t="shared" si="44"/>
        <v>1.1666666666666667</v>
      </c>
      <c r="P91" s="18">
        <f t="shared" si="45"/>
        <v>0.6666666666666666</v>
      </c>
      <c r="Q91" s="18">
        <f t="shared" si="45"/>
        <v>1.6</v>
      </c>
      <c r="R91" s="18">
        <f t="shared" si="45"/>
        <v>3</v>
      </c>
      <c r="S91" s="18">
        <f t="shared" si="45"/>
        <v>0.38461538461538464</v>
      </c>
      <c r="T91" s="18">
        <f t="shared" si="45"/>
        <v>0.26666666666666666</v>
      </c>
      <c r="U91" s="18">
        <f t="shared" si="45"/>
        <v>0.46153846153846156</v>
      </c>
      <c r="V91" s="164">
        <f t="shared" si="46"/>
        <v>0.125</v>
      </c>
      <c r="W91" s="164">
        <f t="shared" si="47"/>
        <v>2.5555555555555554</v>
      </c>
      <c r="X91" s="164">
        <f t="shared" si="47"/>
        <v>-0.25</v>
      </c>
      <c r="Y91" s="164">
        <f t="shared" si="47"/>
        <v>1.375</v>
      </c>
    </row>
    <row r="92" spans="2:25" ht="12.75">
      <c r="B92" s="60" t="s">
        <v>13</v>
      </c>
      <c r="C92" s="17">
        <f t="shared" si="49"/>
        <v>1.3714285714285714</v>
      </c>
      <c r="D92" s="18">
        <f t="shared" si="48"/>
        <v>1.813953488372093</v>
      </c>
      <c r="E92" s="18">
        <f t="shared" si="34"/>
        <v>2.761904761904762</v>
      </c>
      <c r="F92" s="18">
        <f t="shared" si="35"/>
        <v>2.5454545454545454</v>
      </c>
      <c r="G92" s="18">
        <f t="shared" si="36"/>
        <v>2.1204819277108435</v>
      </c>
      <c r="H92" s="18">
        <f t="shared" si="37"/>
        <v>1.8099173553719008</v>
      </c>
      <c r="I92" s="18">
        <f t="shared" si="38"/>
        <v>0.5759493670886076</v>
      </c>
      <c r="J92" s="18">
        <f t="shared" si="39"/>
        <v>0.38461538461538464</v>
      </c>
      <c r="K92" s="18">
        <f t="shared" si="40"/>
        <v>0.02702702702702703</v>
      </c>
      <c r="L92" s="18">
        <f t="shared" si="41"/>
        <v>-0.17352941176470588</v>
      </c>
      <c r="M92" s="18">
        <f t="shared" si="42"/>
        <v>0.07228915662650602</v>
      </c>
      <c r="N92" s="18">
        <f t="shared" si="43"/>
        <v>-0.19753086419753085</v>
      </c>
      <c r="O92" s="18">
        <f t="shared" si="44"/>
        <v>0.14661654135338345</v>
      </c>
      <c r="P92" s="18">
        <f t="shared" si="45"/>
        <v>-0.0035587188612099642</v>
      </c>
      <c r="Q92" s="18">
        <f t="shared" si="45"/>
        <v>-0.07116104868913857</v>
      </c>
      <c r="R92" s="18">
        <f t="shared" si="45"/>
        <v>0.18461538461538463</v>
      </c>
      <c r="S92" s="18">
        <f t="shared" si="45"/>
        <v>0.1180327868852459</v>
      </c>
      <c r="T92" s="18">
        <f t="shared" si="45"/>
        <v>0.3142857142857143</v>
      </c>
      <c r="U92" s="18">
        <f t="shared" si="45"/>
        <v>0.38306451612903225</v>
      </c>
      <c r="V92" s="164">
        <f t="shared" si="46"/>
        <v>2.204301075268817</v>
      </c>
      <c r="W92" s="164">
        <f t="shared" si="47"/>
        <v>0.9664429530201343</v>
      </c>
      <c r="X92" s="164">
        <f t="shared" si="47"/>
        <v>-0.08361774744027303</v>
      </c>
      <c r="Y92" s="164">
        <f t="shared" si="47"/>
        <v>0.06238361266294227</v>
      </c>
    </row>
    <row r="93" spans="2:25" ht="12.75">
      <c r="B93" s="60" t="s">
        <v>47</v>
      </c>
      <c r="C93" s="17">
        <f t="shared" si="49"/>
        <v>1.7857142857142858</v>
      </c>
      <c r="D93" s="18">
        <f t="shared" si="48"/>
        <v>4.3</v>
      </c>
      <c r="E93" s="18">
        <f t="shared" si="34"/>
        <v>3.5714285714285716</v>
      </c>
      <c r="F93" s="18">
        <f t="shared" si="35"/>
        <v>1</v>
      </c>
      <c r="G93" s="18">
        <f t="shared" si="36"/>
        <v>1.0769230769230769</v>
      </c>
      <c r="H93" s="18">
        <f t="shared" si="37"/>
        <v>0.33962264150943394</v>
      </c>
      <c r="I93" s="18">
        <f t="shared" si="38"/>
        <v>-0.09375</v>
      </c>
      <c r="J93" s="18">
        <f t="shared" si="39"/>
        <v>-0.15</v>
      </c>
      <c r="K93" s="18">
        <f t="shared" si="40"/>
        <v>-0.41975308641975306</v>
      </c>
      <c r="L93" s="18">
        <f t="shared" si="41"/>
        <v>-0.18309859154929578</v>
      </c>
      <c r="M93" s="18">
        <f t="shared" si="42"/>
        <v>-0.3275862068965517</v>
      </c>
      <c r="N93" s="18">
        <f t="shared" si="43"/>
        <v>0.8235294117647058</v>
      </c>
      <c r="O93" s="18">
        <f t="shared" si="44"/>
        <v>0.02127659574468085</v>
      </c>
      <c r="P93" s="18">
        <f t="shared" si="45"/>
        <v>0.3448275862068966</v>
      </c>
      <c r="Q93" s="18">
        <f t="shared" si="45"/>
        <v>0.6666666666666666</v>
      </c>
      <c r="R93" s="18">
        <f t="shared" si="45"/>
        <v>0.20967741935483872</v>
      </c>
      <c r="S93" s="18">
        <f t="shared" si="45"/>
        <v>0.875</v>
      </c>
      <c r="T93" s="18">
        <f t="shared" si="45"/>
        <v>0.08974358974358974</v>
      </c>
      <c r="U93" s="18">
        <f t="shared" si="45"/>
        <v>0.06153846153846154</v>
      </c>
      <c r="V93" s="164">
        <f t="shared" si="46"/>
        <v>2.3793103448275863</v>
      </c>
      <c r="W93" s="164">
        <f t="shared" si="47"/>
        <v>0.24489795918367346</v>
      </c>
      <c r="X93" s="164">
        <f t="shared" si="47"/>
        <v>-0.1557377049180328</v>
      </c>
      <c r="Y93" s="164">
        <f t="shared" si="47"/>
        <v>0.2912621359223301</v>
      </c>
    </row>
    <row r="94" spans="2:25" ht="12.75">
      <c r="B94" s="60" t="s">
        <v>14</v>
      </c>
      <c r="C94" s="17">
        <f t="shared" si="49"/>
        <v>-0.32142857142857145</v>
      </c>
      <c r="D94" s="18">
        <f t="shared" si="48"/>
        <v>0.05555555555555555</v>
      </c>
      <c r="E94" s="18">
        <f t="shared" si="34"/>
        <v>2.3</v>
      </c>
      <c r="F94" s="18">
        <f t="shared" si="35"/>
        <v>6.111111111111111</v>
      </c>
      <c r="G94" s="18">
        <f t="shared" si="36"/>
        <v>3.3157894736842106</v>
      </c>
      <c r="H94" s="18">
        <f t="shared" si="37"/>
        <v>3.210526315789474</v>
      </c>
      <c r="I94" s="18">
        <f t="shared" si="38"/>
        <v>-0.3484848484848485</v>
      </c>
      <c r="J94" s="18">
        <f t="shared" si="39"/>
        <v>-0.21875</v>
      </c>
      <c r="K94" s="18">
        <f t="shared" si="40"/>
        <v>-0.2926829268292683</v>
      </c>
      <c r="L94" s="18">
        <f t="shared" si="41"/>
        <v>-0.0875</v>
      </c>
      <c r="M94" s="18">
        <f t="shared" si="42"/>
        <v>0.023255813953488372</v>
      </c>
      <c r="N94" s="18">
        <f t="shared" si="43"/>
        <v>-0.35</v>
      </c>
      <c r="O94" s="18">
        <f t="shared" si="44"/>
        <v>0.5344827586206896</v>
      </c>
      <c r="P94" s="18">
        <f t="shared" si="45"/>
        <v>0.0958904109589041</v>
      </c>
      <c r="Q94" s="18">
        <f t="shared" si="45"/>
        <v>0.75</v>
      </c>
      <c r="R94" s="18">
        <f t="shared" si="45"/>
        <v>0.5076923076923077</v>
      </c>
      <c r="S94" s="18">
        <f t="shared" si="45"/>
        <v>-0.11235955056179775</v>
      </c>
      <c r="T94" s="18">
        <f t="shared" si="45"/>
        <v>0.1625</v>
      </c>
      <c r="U94" s="18">
        <f t="shared" si="45"/>
        <v>-0.22077922077922077</v>
      </c>
      <c r="V94" s="164">
        <f t="shared" si="46"/>
        <v>1.7619047619047619</v>
      </c>
      <c r="W94" s="164">
        <f t="shared" si="47"/>
        <v>0.3146551724137931</v>
      </c>
      <c r="X94" s="164">
        <f t="shared" si="47"/>
        <v>-0.21311475409836064</v>
      </c>
      <c r="Y94" s="164">
        <f t="shared" si="47"/>
        <v>0.43333333333333335</v>
      </c>
    </row>
    <row r="95" spans="2:25" ht="12.75">
      <c r="B95" s="60" t="s">
        <v>15</v>
      </c>
      <c r="C95" s="17">
        <f t="shared" si="49"/>
        <v>1</v>
      </c>
      <c r="D95" s="18">
        <f t="shared" si="48"/>
        <v>3.75</v>
      </c>
      <c r="E95" s="18">
        <f t="shared" si="34"/>
        <v>1.1666666666666667</v>
      </c>
      <c r="F95" s="18">
        <f t="shared" si="35"/>
        <v>0.8333333333333334</v>
      </c>
      <c r="G95" s="18">
        <f t="shared" si="36"/>
        <v>1.3</v>
      </c>
      <c r="H95" s="18">
        <f t="shared" si="37"/>
        <v>0.21052631578947367</v>
      </c>
      <c r="I95" s="18">
        <f t="shared" si="38"/>
        <v>0.23076923076923078</v>
      </c>
      <c r="J95" s="18">
        <f t="shared" si="39"/>
        <v>-0.2727272727272727</v>
      </c>
      <c r="K95" s="18">
        <f t="shared" si="40"/>
        <v>-0.13043478260869565</v>
      </c>
      <c r="L95" s="18">
        <f t="shared" si="41"/>
        <v>0.043478260869565216</v>
      </c>
      <c r="M95" s="18">
        <f t="shared" si="42"/>
        <v>0.25</v>
      </c>
      <c r="N95" s="18">
        <f t="shared" si="43"/>
        <v>1.375</v>
      </c>
      <c r="O95" s="18">
        <f t="shared" si="44"/>
        <v>0.55</v>
      </c>
      <c r="P95" s="18">
        <f t="shared" si="45"/>
        <v>-0.08333333333333333</v>
      </c>
      <c r="Q95" s="18">
        <f t="shared" si="45"/>
        <v>0.15</v>
      </c>
      <c r="R95" s="18">
        <f t="shared" si="45"/>
        <v>0.21052631578947367</v>
      </c>
      <c r="S95" s="18">
        <f t="shared" si="45"/>
        <v>0.06451612903225806</v>
      </c>
      <c r="T95" s="18">
        <f t="shared" si="45"/>
        <v>1.0909090909090908</v>
      </c>
      <c r="U95" s="18">
        <f t="shared" si="45"/>
        <v>0.4782608695652174</v>
      </c>
      <c r="V95" s="164">
        <f t="shared" si="46"/>
        <v>1.5238095238095237</v>
      </c>
      <c r="W95" s="164">
        <f t="shared" si="47"/>
        <v>0.32075471698113206</v>
      </c>
      <c r="X95" s="164">
        <f t="shared" si="47"/>
        <v>0.18571428571428572</v>
      </c>
      <c r="Y95" s="164">
        <f t="shared" si="47"/>
        <v>0.1927710843373494</v>
      </c>
    </row>
    <row r="96" spans="2:25" ht="12.75">
      <c r="B96" s="60" t="s">
        <v>48</v>
      </c>
      <c r="C96" s="17">
        <f t="shared" si="49"/>
        <v>0</v>
      </c>
      <c r="D96" s="18"/>
      <c r="E96" s="18">
        <f t="shared" si="34"/>
        <v>0.4</v>
      </c>
      <c r="F96" s="18">
        <f t="shared" si="35"/>
        <v>2.75</v>
      </c>
      <c r="G96" s="18">
        <f t="shared" si="36"/>
        <v>12</v>
      </c>
      <c r="H96" s="18">
        <f t="shared" si="37"/>
        <v>0.6666666666666666</v>
      </c>
      <c r="I96" s="18">
        <f t="shared" si="38"/>
        <v>-0.2857142857142857</v>
      </c>
      <c r="J96" s="18">
        <f t="shared" si="39"/>
        <v>0</v>
      </c>
      <c r="K96" s="18">
        <f t="shared" si="40"/>
        <v>-0.38461538461538464</v>
      </c>
      <c r="L96" s="18">
        <f t="shared" si="41"/>
        <v>-0.4666666666666667</v>
      </c>
      <c r="M96" s="18">
        <f t="shared" si="42"/>
        <v>0</v>
      </c>
      <c r="N96" s="18">
        <f t="shared" si="43"/>
        <v>-0.4</v>
      </c>
      <c r="O96" s="18">
        <f t="shared" si="44"/>
        <v>0.25</v>
      </c>
      <c r="P96" s="18">
        <f t="shared" si="45"/>
        <v>-0.375</v>
      </c>
      <c r="Q96" s="18">
        <f t="shared" si="45"/>
        <v>-0.4</v>
      </c>
      <c r="R96" s="18">
        <f t="shared" si="45"/>
        <v>0.1111111111111111</v>
      </c>
      <c r="S96" s="18">
        <f t="shared" si="45"/>
        <v>0.1</v>
      </c>
      <c r="T96" s="18">
        <f t="shared" si="45"/>
        <v>0.8</v>
      </c>
      <c r="U96" s="18">
        <f t="shared" si="45"/>
        <v>1.6666666666666667</v>
      </c>
      <c r="V96" s="164">
        <f t="shared" si="46"/>
        <v>2.2</v>
      </c>
      <c r="W96" s="164">
        <f t="shared" si="47"/>
        <v>0.5</v>
      </c>
      <c r="X96" s="164">
        <f t="shared" si="47"/>
        <v>-0.375</v>
      </c>
      <c r="Y96" s="164">
        <f t="shared" si="47"/>
        <v>-0.06666666666666667</v>
      </c>
    </row>
    <row r="97" spans="2:25" ht="12.75">
      <c r="B97" s="60" t="s">
        <v>49</v>
      </c>
      <c r="C97" s="17"/>
      <c r="D97" s="18"/>
      <c r="E97" s="18"/>
      <c r="F97" s="18">
        <f t="shared" si="35"/>
        <v>6</v>
      </c>
      <c r="G97" s="18">
        <f t="shared" si="36"/>
        <v>3</v>
      </c>
      <c r="H97" s="18">
        <f t="shared" si="37"/>
        <v>5</v>
      </c>
      <c r="I97" s="18">
        <f t="shared" si="38"/>
        <v>-0.8</v>
      </c>
      <c r="J97" s="18">
        <f t="shared" si="39"/>
        <v>-0.14285714285714285</v>
      </c>
      <c r="K97" s="18">
        <f t="shared" si="40"/>
        <v>-1</v>
      </c>
      <c r="L97" s="18">
        <f t="shared" si="41"/>
        <v>-0.6666666666666666</v>
      </c>
      <c r="M97" s="18">
        <f aca="true" t="shared" si="50" ref="M97:N102">+(Q42-M42)/M42</f>
        <v>2</v>
      </c>
      <c r="N97" s="18">
        <f t="shared" si="50"/>
        <v>-0.3333333333333333</v>
      </c>
      <c r="O97" s="18"/>
      <c r="P97" s="18">
        <f aca="true" t="shared" si="51" ref="P97:U111">+(T42-P42)/P42</f>
        <v>4</v>
      </c>
      <c r="Q97" s="18">
        <f t="shared" si="45"/>
        <v>0.3333333333333333</v>
      </c>
      <c r="R97" s="18">
        <f t="shared" si="45"/>
        <v>0.75</v>
      </c>
      <c r="S97" s="18">
        <f t="shared" si="45"/>
        <v>1.1666666666666667</v>
      </c>
      <c r="T97" s="18">
        <f t="shared" si="45"/>
        <v>-0.2</v>
      </c>
      <c r="U97" s="18">
        <f t="shared" si="45"/>
        <v>1</v>
      </c>
      <c r="V97" s="164">
        <f t="shared" si="46"/>
        <v>14</v>
      </c>
      <c r="W97" s="164">
        <f t="shared" si="47"/>
        <v>0.4</v>
      </c>
      <c r="X97" s="164">
        <f t="shared" si="47"/>
        <v>-0.5714285714285714</v>
      </c>
      <c r="Y97" s="164">
        <f t="shared" si="47"/>
        <v>2</v>
      </c>
    </row>
    <row r="98" spans="2:25" ht="12.75">
      <c r="B98" s="60" t="s">
        <v>50</v>
      </c>
      <c r="C98" s="17">
        <f>+(G43-C43)/C43</f>
        <v>3.6666666666666665</v>
      </c>
      <c r="D98" s="18">
        <f>+(H43-D43)/D43</f>
        <v>1.1176470588235294</v>
      </c>
      <c r="E98" s="18">
        <f>+(I43-E43)/E43</f>
        <v>3.6</v>
      </c>
      <c r="F98" s="18">
        <f t="shared" si="35"/>
        <v>1.8461538461538463</v>
      </c>
      <c r="G98" s="18">
        <f t="shared" si="36"/>
        <v>0.6071428571428571</v>
      </c>
      <c r="H98" s="18">
        <f t="shared" si="37"/>
        <v>0.2777777777777778</v>
      </c>
      <c r="I98" s="18">
        <f t="shared" si="38"/>
        <v>0.8695652173913043</v>
      </c>
      <c r="J98" s="18">
        <f t="shared" si="39"/>
        <v>0.1891891891891892</v>
      </c>
      <c r="K98" s="18">
        <f t="shared" si="40"/>
        <v>0.28888888888888886</v>
      </c>
      <c r="L98" s="18">
        <f t="shared" si="41"/>
        <v>-0.10869565217391304</v>
      </c>
      <c r="M98" s="18">
        <f t="shared" si="50"/>
        <v>0.09302325581395349</v>
      </c>
      <c r="N98" s="18">
        <f t="shared" si="50"/>
        <v>0.22727272727272727</v>
      </c>
      <c r="O98" s="18">
        <f aca="true" t="shared" si="52" ref="O98:O108">+(S43-O43)/O43</f>
        <v>0.017241379310344827</v>
      </c>
      <c r="P98" s="18">
        <f t="shared" si="51"/>
        <v>0.24390243902439024</v>
      </c>
      <c r="Q98" s="18">
        <f t="shared" si="45"/>
        <v>-0.2127659574468085</v>
      </c>
      <c r="R98" s="18">
        <f t="shared" si="45"/>
        <v>0.14814814814814814</v>
      </c>
      <c r="S98" s="18">
        <f t="shared" si="45"/>
        <v>-0.1694915254237288</v>
      </c>
      <c r="T98" s="18">
        <f t="shared" si="45"/>
        <v>0.1568627450980392</v>
      </c>
      <c r="U98" s="18">
        <f t="shared" si="45"/>
        <v>0.43243243243243246</v>
      </c>
      <c r="V98" s="164">
        <f t="shared" si="46"/>
        <v>2.024390243902439</v>
      </c>
      <c r="W98" s="164">
        <f t="shared" si="47"/>
        <v>0.43548387096774194</v>
      </c>
      <c r="X98" s="164">
        <f t="shared" si="47"/>
        <v>0.12359550561797752</v>
      </c>
      <c r="Y98" s="164">
        <f t="shared" si="47"/>
        <v>0.045</v>
      </c>
    </row>
    <row r="99" spans="2:25" ht="15.75" customHeight="1">
      <c r="B99" s="60" t="s">
        <v>51</v>
      </c>
      <c r="C99" s="17">
        <f>+(G44-C44)/C44</f>
        <v>0.3333333333333333</v>
      </c>
      <c r="D99" s="18"/>
      <c r="E99" s="18">
        <f>+(I44-E44)/E44</f>
        <v>3</v>
      </c>
      <c r="F99" s="18">
        <f t="shared" si="35"/>
        <v>2.6666666666666665</v>
      </c>
      <c r="G99" s="18">
        <f t="shared" si="36"/>
        <v>2.5</v>
      </c>
      <c r="H99" s="18">
        <f t="shared" si="37"/>
        <v>1.5</v>
      </c>
      <c r="I99" s="18">
        <f t="shared" si="38"/>
        <v>1</v>
      </c>
      <c r="J99" s="18">
        <f t="shared" si="39"/>
        <v>-0.36363636363636365</v>
      </c>
      <c r="K99" s="18">
        <f t="shared" si="40"/>
        <v>0.2857142857142857</v>
      </c>
      <c r="L99" s="18">
        <f t="shared" si="41"/>
        <v>0.25</v>
      </c>
      <c r="M99" s="18">
        <f t="shared" si="50"/>
        <v>-0.25</v>
      </c>
      <c r="N99" s="18">
        <f t="shared" si="50"/>
        <v>-0.14285714285714285</v>
      </c>
      <c r="O99" s="18">
        <f t="shared" si="52"/>
        <v>-0.5555555555555556</v>
      </c>
      <c r="P99" s="18">
        <f t="shared" si="51"/>
        <v>-0.36</v>
      </c>
      <c r="Q99" s="18">
        <f t="shared" si="51"/>
        <v>-0.6666666666666666</v>
      </c>
      <c r="R99" s="18">
        <f t="shared" si="51"/>
        <v>1.3333333333333333</v>
      </c>
      <c r="S99" s="18">
        <f t="shared" si="51"/>
        <v>2.125</v>
      </c>
      <c r="T99" s="18">
        <f t="shared" si="51"/>
        <v>-0.1875</v>
      </c>
      <c r="U99" s="18">
        <f t="shared" si="51"/>
        <v>4.5</v>
      </c>
      <c r="V99" s="164">
        <f t="shared" si="46"/>
        <v>2.857142857142857</v>
      </c>
      <c r="W99" s="164">
        <f t="shared" si="47"/>
        <v>0.8148148148148148</v>
      </c>
      <c r="X99" s="164">
        <f t="shared" si="47"/>
        <v>0.12244897959183673</v>
      </c>
      <c r="Y99" s="164">
        <f t="shared" si="47"/>
        <v>-0.2727272727272727</v>
      </c>
    </row>
    <row r="100" spans="2:25" ht="12.75">
      <c r="B100" s="60" t="s">
        <v>134</v>
      </c>
      <c r="C100" s="17">
        <f>+(G45-C45)/C45</f>
        <v>0.6666666666666666</v>
      </c>
      <c r="D100" s="18">
        <f>+(H45-D45)/D45</f>
        <v>0.75</v>
      </c>
      <c r="E100" s="18">
        <f>+(I45-E45)/E45</f>
        <v>1.5</v>
      </c>
      <c r="F100" s="18">
        <f t="shared" si="35"/>
        <v>8</v>
      </c>
      <c r="G100" s="18">
        <f t="shared" si="36"/>
        <v>3.4</v>
      </c>
      <c r="H100" s="18">
        <f t="shared" si="37"/>
        <v>1.8571428571428572</v>
      </c>
      <c r="I100" s="18">
        <f t="shared" si="38"/>
        <v>0.4</v>
      </c>
      <c r="J100" s="18">
        <f t="shared" si="39"/>
        <v>-0.05555555555555555</v>
      </c>
      <c r="K100" s="18">
        <f t="shared" si="40"/>
        <v>0.13636363636363635</v>
      </c>
      <c r="L100" s="18">
        <f t="shared" si="41"/>
        <v>0.6</v>
      </c>
      <c r="M100" s="18">
        <f t="shared" si="50"/>
        <v>0.2857142857142857</v>
      </c>
      <c r="N100" s="18">
        <f t="shared" si="50"/>
        <v>0.29411764705882354</v>
      </c>
      <c r="O100" s="18">
        <f t="shared" si="52"/>
        <v>-0.28</v>
      </c>
      <c r="P100" s="18">
        <f t="shared" si="51"/>
        <v>-0.375</v>
      </c>
      <c r="Q100" s="18">
        <f t="shared" si="51"/>
        <v>0.16666666666666666</v>
      </c>
      <c r="R100" s="18">
        <f t="shared" si="51"/>
        <v>-0.2727272727272727</v>
      </c>
      <c r="S100" s="18">
        <f t="shared" si="51"/>
        <v>-0.2222222222222222</v>
      </c>
      <c r="T100" s="18">
        <f t="shared" si="51"/>
        <v>0.4</v>
      </c>
      <c r="U100" s="18">
        <f t="shared" si="51"/>
        <v>0.7619047619047619</v>
      </c>
      <c r="V100" s="164">
        <f t="shared" si="46"/>
        <v>2.076923076923077</v>
      </c>
      <c r="W100" s="164">
        <f t="shared" si="47"/>
        <v>0.825</v>
      </c>
      <c r="X100" s="164">
        <f t="shared" si="47"/>
        <v>0.3287671232876712</v>
      </c>
      <c r="Y100" s="164">
        <f t="shared" si="47"/>
        <v>-0.2268041237113402</v>
      </c>
    </row>
    <row r="101" spans="2:25" ht="12.75">
      <c r="B101" s="60" t="s">
        <v>52</v>
      </c>
      <c r="C101" s="17"/>
      <c r="D101" s="18">
        <f>+(H46-D46)/D46</f>
        <v>-0.5</v>
      </c>
      <c r="E101" s="18">
        <f>+(I46-E46)/E46</f>
        <v>-1</v>
      </c>
      <c r="F101" s="18">
        <f t="shared" si="35"/>
        <v>-0.5</v>
      </c>
      <c r="G101" s="18"/>
      <c r="H101" s="18">
        <f aca="true" t="shared" si="53" ref="H101:H108">+(L46-H46)/H46</f>
        <v>0.5</v>
      </c>
      <c r="I101" s="18"/>
      <c r="J101" s="18">
        <f t="shared" si="39"/>
        <v>-0.25</v>
      </c>
      <c r="K101" s="18">
        <f t="shared" si="40"/>
        <v>0.4</v>
      </c>
      <c r="L101" s="18">
        <f t="shared" si="41"/>
        <v>-0.6666666666666666</v>
      </c>
      <c r="M101" s="18">
        <f t="shared" si="50"/>
        <v>0.25</v>
      </c>
      <c r="N101" s="18">
        <f t="shared" si="50"/>
        <v>0.6666666666666666</v>
      </c>
      <c r="O101" s="18">
        <f t="shared" si="52"/>
        <v>0</v>
      </c>
      <c r="P101" s="18">
        <f t="shared" si="51"/>
        <v>2</v>
      </c>
      <c r="Q101" s="18">
        <f t="shared" si="51"/>
        <v>0</v>
      </c>
      <c r="R101" s="18">
        <f t="shared" si="51"/>
        <v>0.2</v>
      </c>
      <c r="S101" s="18">
        <f t="shared" si="51"/>
        <v>-0.5714285714285714</v>
      </c>
      <c r="T101" s="18">
        <f t="shared" si="51"/>
        <v>3.3333333333333335</v>
      </c>
      <c r="U101" s="18">
        <f t="shared" si="51"/>
        <v>0.2</v>
      </c>
      <c r="V101" s="164">
        <f t="shared" si="46"/>
        <v>-0.6470588235294118</v>
      </c>
      <c r="W101" s="164">
        <f t="shared" si="47"/>
        <v>1.5</v>
      </c>
      <c r="X101" s="164">
        <f t="shared" si="47"/>
        <v>0.2</v>
      </c>
      <c r="Y101" s="164">
        <f t="shared" si="47"/>
        <v>0.16666666666666666</v>
      </c>
    </row>
    <row r="102" spans="2:25" ht="12.75">
      <c r="B102" s="60" t="s">
        <v>53</v>
      </c>
      <c r="C102" s="17">
        <f>+(G47-C47)/C47</f>
        <v>3</v>
      </c>
      <c r="D102" s="18">
        <f>+(H47-D47)/D47</f>
        <v>2.75</v>
      </c>
      <c r="E102" s="18">
        <f>+(I47-E47)/E47</f>
        <v>5.714285714285714</v>
      </c>
      <c r="F102" s="18">
        <f t="shared" si="35"/>
        <v>2.75</v>
      </c>
      <c r="G102" s="18">
        <f aca="true" t="shared" si="54" ref="G102:G111">+(K47-G47)/G47</f>
        <v>4.0625</v>
      </c>
      <c r="H102" s="18">
        <f t="shared" si="53"/>
        <v>1.3</v>
      </c>
      <c r="I102" s="18">
        <f aca="true" t="shared" si="55" ref="I102:I108">+(M47-I47)/I47</f>
        <v>-0.3829787234042553</v>
      </c>
      <c r="J102" s="18">
        <f t="shared" si="39"/>
        <v>-0.2</v>
      </c>
      <c r="K102" s="18">
        <f t="shared" si="40"/>
        <v>-0.2962962962962963</v>
      </c>
      <c r="L102" s="18">
        <f t="shared" si="41"/>
        <v>-0.18840579710144928</v>
      </c>
      <c r="M102" s="18">
        <f t="shared" si="50"/>
        <v>0.2413793103448276</v>
      </c>
      <c r="N102" s="18">
        <f t="shared" si="50"/>
        <v>0.08333333333333333</v>
      </c>
      <c r="O102" s="18">
        <f t="shared" si="52"/>
        <v>-0.12280701754385964</v>
      </c>
      <c r="P102" s="18">
        <f t="shared" si="51"/>
        <v>-0.3392857142857143</v>
      </c>
      <c r="Q102" s="18">
        <f t="shared" si="51"/>
        <v>0.5555555555555556</v>
      </c>
      <c r="R102" s="18">
        <f t="shared" si="51"/>
        <v>0.15384615384615385</v>
      </c>
      <c r="S102" s="18">
        <f t="shared" si="51"/>
        <v>1.3</v>
      </c>
      <c r="T102" s="18">
        <f t="shared" si="51"/>
        <v>2.27027027027027</v>
      </c>
      <c r="U102" s="18">
        <f t="shared" si="51"/>
        <v>0.14285714285714285</v>
      </c>
      <c r="V102" s="164">
        <f t="shared" si="46"/>
        <v>3.3714285714285714</v>
      </c>
      <c r="W102" s="164">
        <f t="shared" si="47"/>
        <v>0.48366013071895425</v>
      </c>
      <c r="X102" s="164">
        <f t="shared" si="47"/>
        <v>-0.1145374449339207</v>
      </c>
      <c r="Y102" s="164">
        <f t="shared" si="47"/>
        <v>0.009950248756218905</v>
      </c>
    </row>
    <row r="103" spans="2:25" ht="12.75" customHeight="1">
      <c r="B103" s="60" t="s">
        <v>54</v>
      </c>
      <c r="C103" s="17">
        <f>+(G48-C48)/C48</f>
        <v>0</v>
      </c>
      <c r="D103" s="18"/>
      <c r="E103" s="18"/>
      <c r="F103" s="18">
        <f t="shared" si="35"/>
        <v>0</v>
      </c>
      <c r="G103" s="18">
        <f t="shared" si="54"/>
        <v>2</v>
      </c>
      <c r="H103" s="18">
        <f t="shared" si="53"/>
        <v>0</v>
      </c>
      <c r="I103" s="18">
        <f t="shared" si="55"/>
        <v>-1</v>
      </c>
      <c r="J103" s="18">
        <f t="shared" si="39"/>
        <v>1</v>
      </c>
      <c r="K103" s="18">
        <f t="shared" si="40"/>
        <v>-0.6666666666666666</v>
      </c>
      <c r="L103" s="18">
        <f t="shared" si="41"/>
        <v>3</v>
      </c>
      <c r="M103" s="18" t="s">
        <v>99</v>
      </c>
      <c r="N103" s="18">
        <f aca="true" t="shared" si="56" ref="N103:N108">+(R48-N48)/N48</f>
        <v>-0.5</v>
      </c>
      <c r="O103" s="18">
        <f t="shared" si="52"/>
        <v>-1</v>
      </c>
      <c r="P103" s="18">
        <f t="shared" si="51"/>
        <v>-1</v>
      </c>
      <c r="Q103" s="18">
        <f t="shared" si="51"/>
        <v>0</v>
      </c>
      <c r="R103" s="18">
        <f t="shared" si="51"/>
        <v>11</v>
      </c>
      <c r="S103" s="18"/>
      <c r="T103" s="18"/>
      <c r="U103" s="18">
        <f t="shared" si="51"/>
        <v>0</v>
      </c>
      <c r="V103" s="164">
        <f t="shared" si="46"/>
        <v>1.5</v>
      </c>
      <c r="W103" s="164">
        <f t="shared" si="47"/>
        <v>0.2</v>
      </c>
      <c r="X103" s="164">
        <f t="shared" si="47"/>
        <v>0.16666666666666666</v>
      </c>
      <c r="Y103" s="164">
        <f t="shared" si="47"/>
        <v>0.8571428571428571</v>
      </c>
    </row>
    <row r="104" spans="2:25" ht="12.75">
      <c r="B104" s="60" t="s">
        <v>55</v>
      </c>
      <c r="C104" s="17">
        <f>+(G49-C49)/C49</f>
        <v>0.6666666666666666</v>
      </c>
      <c r="D104" s="18">
        <f aca="true" t="shared" si="57" ref="D104:E108">+(H49-D49)/D49</f>
        <v>21</v>
      </c>
      <c r="E104" s="18">
        <f t="shared" si="57"/>
        <v>3</v>
      </c>
      <c r="F104" s="18">
        <f t="shared" si="35"/>
        <v>7</v>
      </c>
      <c r="G104" s="18">
        <f t="shared" si="54"/>
        <v>2.1</v>
      </c>
      <c r="H104" s="18">
        <f t="shared" si="53"/>
        <v>0.3181818181818182</v>
      </c>
      <c r="I104" s="18">
        <f t="shared" si="55"/>
        <v>0.1</v>
      </c>
      <c r="J104" s="18">
        <f t="shared" si="39"/>
        <v>0.4166666666666667</v>
      </c>
      <c r="K104" s="18">
        <f t="shared" si="40"/>
        <v>-0.12903225806451613</v>
      </c>
      <c r="L104" s="18">
        <f t="shared" si="41"/>
        <v>0.034482758620689655</v>
      </c>
      <c r="M104" s="18">
        <f>+(Q49-M49)/M49</f>
        <v>1</v>
      </c>
      <c r="N104" s="18">
        <f t="shared" si="56"/>
        <v>-0.5</v>
      </c>
      <c r="O104" s="18">
        <f t="shared" si="52"/>
        <v>-0.037037037037037035</v>
      </c>
      <c r="P104" s="18">
        <f t="shared" si="51"/>
        <v>0.03333333333333333</v>
      </c>
      <c r="Q104" s="18">
        <f t="shared" si="51"/>
        <v>-0.5454545454545454</v>
      </c>
      <c r="R104" s="18">
        <f t="shared" si="51"/>
        <v>0.11764705882352941</v>
      </c>
      <c r="S104" s="18">
        <f t="shared" si="51"/>
        <v>0.19230769230769232</v>
      </c>
      <c r="T104" s="18">
        <f t="shared" si="51"/>
        <v>0.6451612903225806</v>
      </c>
      <c r="U104" s="18">
        <f t="shared" si="51"/>
        <v>0.5</v>
      </c>
      <c r="V104" s="164">
        <f t="shared" si="46"/>
        <v>4.066666666666666</v>
      </c>
      <c r="W104" s="164">
        <f t="shared" si="47"/>
        <v>0.5263157894736842</v>
      </c>
      <c r="X104" s="164">
        <f t="shared" si="47"/>
        <v>0.017241379310344827</v>
      </c>
      <c r="Y104" s="164">
        <f t="shared" si="47"/>
        <v>-0.1864406779661017</v>
      </c>
    </row>
    <row r="105" spans="2:25" ht="12.75">
      <c r="B105" s="60" t="s">
        <v>56</v>
      </c>
      <c r="C105" s="17"/>
      <c r="D105" s="18">
        <f t="shared" si="57"/>
        <v>1</v>
      </c>
      <c r="E105" s="18">
        <f t="shared" si="57"/>
        <v>2</v>
      </c>
      <c r="F105" s="18"/>
      <c r="G105" s="18">
        <f t="shared" si="54"/>
        <v>0.5</v>
      </c>
      <c r="H105" s="18">
        <f t="shared" si="53"/>
        <v>0</v>
      </c>
      <c r="I105" s="18">
        <f t="shared" si="55"/>
        <v>-1</v>
      </c>
      <c r="J105" s="18">
        <f aca="true" t="shared" si="58" ref="J105:L108">+(N50-J50)/J50</f>
        <v>0.3333333333333333</v>
      </c>
      <c r="K105" s="18">
        <f t="shared" si="58"/>
        <v>0.3333333333333333</v>
      </c>
      <c r="L105" s="18">
        <f t="shared" si="58"/>
        <v>1</v>
      </c>
      <c r="M105" s="18" t="s">
        <v>99</v>
      </c>
      <c r="N105" s="18">
        <f t="shared" si="56"/>
        <v>-0.25</v>
      </c>
      <c r="O105" s="18">
        <f t="shared" si="52"/>
        <v>-1</v>
      </c>
      <c r="P105" s="18">
        <f t="shared" si="51"/>
        <v>-0.5</v>
      </c>
      <c r="Q105" s="18">
        <f t="shared" si="51"/>
        <v>2</v>
      </c>
      <c r="R105" s="18">
        <f t="shared" si="51"/>
        <v>1.6666666666666667</v>
      </c>
      <c r="S105" s="18"/>
      <c r="T105" s="18">
        <f t="shared" si="51"/>
        <v>1</v>
      </c>
      <c r="U105" s="18">
        <f t="shared" si="51"/>
        <v>-1</v>
      </c>
      <c r="V105" s="164">
        <f aca="true" t="shared" si="59" ref="V105:Y111">+(AA50-Z50)/Z50</f>
        <v>4</v>
      </c>
      <c r="W105" s="164">
        <f t="shared" si="59"/>
        <v>-0.1</v>
      </c>
      <c r="X105" s="164">
        <f t="shared" si="59"/>
        <v>0.3333333333333333</v>
      </c>
      <c r="Y105" s="164">
        <f t="shared" si="59"/>
        <v>0.08333333333333333</v>
      </c>
    </row>
    <row r="106" spans="2:25" ht="12.75">
      <c r="B106" s="60" t="s">
        <v>57</v>
      </c>
      <c r="C106" s="17">
        <f aca="true" t="shared" si="60" ref="C106:C111">+(G51-C51)/C51</f>
        <v>2</v>
      </c>
      <c r="D106" s="18">
        <f t="shared" si="57"/>
        <v>6</v>
      </c>
      <c r="E106" s="18">
        <f t="shared" si="57"/>
        <v>3</v>
      </c>
      <c r="F106" s="18">
        <f aca="true" t="shared" si="61" ref="F106:F111">+(J51-F51)/F51</f>
        <v>9.5</v>
      </c>
      <c r="G106" s="18">
        <f t="shared" si="54"/>
        <v>3.3333333333333335</v>
      </c>
      <c r="H106" s="18">
        <f t="shared" si="53"/>
        <v>0.7857142857142857</v>
      </c>
      <c r="I106" s="18">
        <f t="shared" si="55"/>
        <v>0.2</v>
      </c>
      <c r="J106" s="18">
        <f t="shared" si="58"/>
        <v>0.42857142857142855</v>
      </c>
      <c r="K106" s="18">
        <f t="shared" si="58"/>
        <v>-0.46153846153846156</v>
      </c>
      <c r="L106" s="18">
        <f t="shared" si="58"/>
        <v>-0.4</v>
      </c>
      <c r="M106" s="18">
        <f>+(Q51-M51)/M51</f>
        <v>-0.3333333333333333</v>
      </c>
      <c r="N106" s="18">
        <f t="shared" si="56"/>
        <v>0.03333333333333333</v>
      </c>
      <c r="O106" s="18">
        <f t="shared" si="52"/>
        <v>1.7142857142857142</v>
      </c>
      <c r="P106" s="18">
        <f t="shared" si="51"/>
        <v>1.2666666666666666</v>
      </c>
      <c r="Q106" s="18">
        <f t="shared" si="51"/>
        <v>0.5625</v>
      </c>
      <c r="R106" s="18">
        <f t="shared" si="51"/>
        <v>0.45161290322580644</v>
      </c>
      <c r="S106" s="18">
        <f t="shared" si="51"/>
        <v>0.05263157894736842</v>
      </c>
      <c r="T106" s="18">
        <f t="shared" si="51"/>
        <v>0.17647058823529413</v>
      </c>
      <c r="U106" s="18">
        <f t="shared" si="51"/>
        <v>0.48</v>
      </c>
      <c r="V106" s="164">
        <f t="shared" si="59"/>
        <v>4.8</v>
      </c>
      <c r="W106" s="164">
        <f t="shared" si="59"/>
        <v>0.5862068965517241</v>
      </c>
      <c r="X106" s="164">
        <f t="shared" si="59"/>
        <v>-0.25</v>
      </c>
      <c r="Y106" s="164">
        <f t="shared" si="59"/>
        <v>0.782608695652174</v>
      </c>
    </row>
    <row r="107" spans="2:25" ht="12.75">
      <c r="B107" s="60" t="s">
        <v>16</v>
      </c>
      <c r="C107" s="17">
        <f t="shared" si="60"/>
        <v>1.096774193548387</v>
      </c>
      <c r="D107" s="18">
        <f t="shared" si="57"/>
        <v>1.7714285714285714</v>
      </c>
      <c r="E107" s="18">
        <f t="shared" si="57"/>
        <v>2.393939393939394</v>
      </c>
      <c r="F107" s="18">
        <f t="shared" si="61"/>
        <v>1.803921568627451</v>
      </c>
      <c r="G107" s="18">
        <f t="shared" si="54"/>
        <v>1.9076923076923078</v>
      </c>
      <c r="H107" s="18">
        <f t="shared" si="53"/>
        <v>0.8556701030927835</v>
      </c>
      <c r="I107" s="18">
        <f t="shared" si="55"/>
        <v>0.39285714285714285</v>
      </c>
      <c r="J107" s="18">
        <f t="shared" si="58"/>
        <v>-0.1048951048951049</v>
      </c>
      <c r="K107" s="18">
        <f t="shared" si="58"/>
        <v>-0.32275132275132273</v>
      </c>
      <c r="L107" s="18">
        <f t="shared" si="58"/>
        <v>-0.2833333333333333</v>
      </c>
      <c r="M107" s="18">
        <f>+(Q52-M52)/M52</f>
        <v>-0.2948717948717949</v>
      </c>
      <c r="N107" s="18">
        <f t="shared" si="56"/>
        <v>0.1640625</v>
      </c>
      <c r="O107" s="18">
        <f t="shared" si="52"/>
        <v>0.5703125</v>
      </c>
      <c r="P107" s="18">
        <f t="shared" si="51"/>
        <v>0.3023255813953488</v>
      </c>
      <c r="Q107" s="18">
        <f t="shared" si="51"/>
        <v>0.6</v>
      </c>
      <c r="R107" s="18">
        <f t="shared" si="51"/>
        <v>0.3825503355704698</v>
      </c>
      <c r="S107" s="18">
        <f t="shared" si="51"/>
        <v>0.07462686567164178</v>
      </c>
      <c r="T107" s="18">
        <f t="shared" si="51"/>
        <v>0.49404761904761907</v>
      </c>
      <c r="U107" s="18">
        <f t="shared" si="51"/>
        <v>0.07386363636363637</v>
      </c>
      <c r="V107" s="164">
        <f t="shared" si="59"/>
        <v>1.78</v>
      </c>
      <c r="W107" s="164">
        <f t="shared" si="59"/>
        <v>0.565947242206235</v>
      </c>
      <c r="X107" s="164">
        <f t="shared" si="59"/>
        <v>-0.20980091883614088</v>
      </c>
      <c r="Y107" s="164">
        <f t="shared" si="59"/>
        <v>0.45542635658914726</v>
      </c>
    </row>
    <row r="108" spans="2:25" ht="12.75">
      <c r="B108" s="60" t="s">
        <v>58</v>
      </c>
      <c r="C108" s="17">
        <f t="shared" si="60"/>
        <v>-0.5</v>
      </c>
      <c r="D108" s="18">
        <f t="shared" si="57"/>
        <v>2</v>
      </c>
      <c r="E108" s="18">
        <f t="shared" si="57"/>
        <v>4.333333333333333</v>
      </c>
      <c r="F108" s="18">
        <f t="shared" si="61"/>
        <v>1.8</v>
      </c>
      <c r="G108" s="18">
        <f t="shared" si="54"/>
        <v>6.666666666666667</v>
      </c>
      <c r="H108" s="18">
        <f t="shared" si="53"/>
        <v>4.666666666666667</v>
      </c>
      <c r="I108" s="18">
        <f t="shared" si="55"/>
        <v>-0.0625</v>
      </c>
      <c r="J108" s="18">
        <f t="shared" si="58"/>
        <v>0.8571428571428571</v>
      </c>
      <c r="K108" s="18">
        <f t="shared" si="58"/>
        <v>-0.08695652173913043</v>
      </c>
      <c r="L108" s="18">
        <f t="shared" si="58"/>
        <v>-0.38235294117647056</v>
      </c>
      <c r="M108" s="18">
        <f>+(Q53-M53)/M53</f>
        <v>0.4</v>
      </c>
      <c r="N108" s="18">
        <f t="shared" si="56"/>
        <v>-0.5</v>
      </c>
      <c r="O108" s="18">
        <f t="shared" si="52"/>
        <v>0.047619047619047616</v>
      </c>
      <c r="P108" s="18">
        <f t="shared" si="51"/>
        <v>0.047619047619047616</v>
      </c>
      <c r="Q108" s="18">
        <f t="shared" si="51"/>
        <v>-0.3333333333333333</v>
      </c>
      <c r="R108" s="18">
        <f t="shared" si="51"/>
        <v>0.9230769230769231</v>
      </c>
      <c r="S108" s="18">
        <f t="shared" si="51"/>
        <v>0.18181818181818182</v>
      </c>
      <c r="T108" s="18">
        <f t="shared" si="51"/>
        <v>0.45454545454545453</v>
      </c>
      <c r="U108" s="18">
        <f t="shared" si="51"/>
        <v>0.21428571428571427</v>
      </c>
      <c r="V108" s="164">
        <f t="shared" si="59"/>
        <v>1.4375</v>
      </c>
      <c r="W108" s="164">
        <f t="shared" si="59"/>
        <v>1.5128205128205128</v>
      </c>
      <c r="X108" s="164">
        <f t="shared" si="59"/>
        <v>-0.22448979591836735</v>
      </c>
      <c r="Y108" s="164">
        <f t="shared" si="59"/>
        <v>0.09210526315789473</v>
      </c>
    </row>
    <row r="109" spans="2:25" ht="12" customHeight="1">
      <c r="B109" s="60" t="s">
        <v>59</v>
      </c>
      <c r="C109" s="17">
        <f t="shared" si="60"/>
        <v>-0.75</v>
      </c>
      <c r="D109" s="18">
        <f>+(H54-D54)/D54</f>
        <v>1</v>
      </c>
      <c r="E109" s="18"/>
      <c r="F109" s="18">
        <f t="shared" si="61"/>
        <v>6</v>
      </c>
      <c r="G109" s="18">
        <f t="shared" si="54"/>
        <v>2</v>
      </c>
      <c r="H109" s="18">
        <f aca="true" t="shared" si="62" ref="H109:M111">+(L54-H54)/H54</f>
        <v>-1</v>
      </c>
      <c r="I109" s="18">
        <f t="shared" si="62"/>
        <v>4</v>
      </c>
      <c r="J109" s="18">
        <f t="shared" si="62"/>
        <v>-0.42857142857142855</v>
      </c>
      <c r="K109" s="18">
        <f t="shared" si="62"/>
        <v>0</v>
      </c>
      <c r="L109" s="18" t="s">
        <v>99</v>
      </c>
      <c r="M109" s="18">
        <f t="shared" si="62"/>
        <v>-0.6</v>
      </c>
      <c r="N109" s="18">
        <f aca="true" t="shared" si="63" ref="N109:P111">+(R54-N54)/N54</f>
        <v>-0.25</v>
      </c>
      <c r="O109" s="18">
        <f t="shared" si="63"/>
        <v>0</v>
      </c>
      <c r="P109" s="18">
        <f t="shared" si="63"/>
        <v>0.3333333333333333</v>
      </c>
      <c r="Q109" s="18">
        <f t="shared" si="51"/>
        <v>2</v>
      </c>
      <c r="R109" s="18">
        <f t="shared" si="51"/>
        <v>-0.6666666666666666</v>
      </c>
      <c r="S109" s="18">
        <f t="shared" si="51"/>
        <v>0.3333333333333333</v>
      </c>
      <c r="T109" s="18">
        <f t="shared" si="51"/>
        <v>0.25</v>
      </c>
      <c r="U109" s="18">
        <f t="shared" si="51"/>
        <v>-0.8333333333333334</v>
      </c>
      <c r="V109" s="164">
        <f>+(AA54-Z54)/Z54</f>
        <v>0.8333333333333334</v>
      </c>
      <c r="W109" s="164">
        <f aca="true" t="shared" si="64" ref="W109:X111">+(AB54-AA54)/AA54</f>
        <v>0.09090909090909091</v>
      </c>
      <c r="X109" s="164">
        <f t="shared" si="64"/>
        <v>-0.08333333333333333</v>
      </c>
      <c r="Y109" s="164">
        <f t="shared" si="59"/>
        <v>0.2727272727272727</v>
      </c>
    </row>
    <row r="110" spans="2:25" ht="13.5" thickBot="1">
      <c r="B110" s="61" t="s">
        <v>60</v>
      </c>
      <c r="C110" s="145">
        <f t="shared" si="60"/>
        <v>0.625</v>
      </c>
      <c r="D110" s="49">
        <f>+(H55-D55)/D55</f>
        <v>4.4</v>
      </c>
      <c r="E110" s="49">
        <f>+(I55-E55)/E55</f>
        <v>1.6666666666666667</v>
      </c>
      <c r="F110" s="49">
        <f t="shared" si="61"/>
        <v>2.909090909090909</v>
      </c>
      <c r="G110" s="49">
        <f t="shared" si="54"/>
        <v>3.076923076923077</v>
      </c>
      <c r="H110" s="49">
        <f t="shared" si="62"/>
        <v>0.7407407407407407</v>
      </c>
      <c r="I110" s="49">
        <f t="shared" si="62"/>
        <v>0.875</v>
      </c>
      <c r="J110" s="49">
        <f t="shared" si="62"/>
        <v>0.4418604651162791</v>
      </c>
      <c r="K110" s="49">
        <f t="shared" si="62"/>
        <v>0.20754716981132076</v>
      </c>
      <c r="L110" s="49">
        <f t="shared" si="62"/>
        <v>0.1276595744680851</v>
      </c>
      <c r="M110" s="49">
        <f t="shared" si="62"/>
        <v>0.6666666666666666</v>
      </c>
      <c r="N110" s="49">
        <f t="shared" si="63"/>
        <v>-0.3064516129032258</v>
      </c>
      <c r="O110" s="49">
        <f t="shared" si="63"/>
        <v>-0.5625</v>
      </c>
      <c r="P110" s="49">
        <f t="shared" si="63"/>
        <v>-0.05660377358490566</v>
      </c>
      <c r="Q110" s="49">
        <f t="shared" si="51"/>
        <v>0.04</v>
      </c>
      <c r="R110" s="49">
        <f t="shared" si="51"/>
        <v>0.3488372093023256</v>
      </c>
      <c r="S110" s="49">
        <f t="shared" si="51"/>
        <v>1.2142857142857142</v>
      </c>
      <c r="T110" s="49">
        <f t="shared" si="51"/>
        <v>0.2</v>
      </c>
      <c r="U110" s="49">
        <f t="shared" si="51"/>
        <v>0.4230769230769231</v>
      </c>
      <c r="V110" s="165">
        <f>+(AA55-Z55)/Z55</f>
        <v>2.3</v>
      </c>
      <c r="W110" s="165">
        <f>+(AB55-AA55)/AA55</f>
        <v>0.9393939393939394</v>
      </c>
      <c r="X110" s="165">
        <f t="shared" si="64"/>
        <v>0.09375</v>
      </c>
      <c r="Y110" s="165">
        <f t="shared" si="59"/>
        <v>-0.10476190476190476</v>
      </c>
    </row>
    <row r="111" spans="2:25" ht="13.5" thickBot="1">
      <c r="B111" s="126" t="s">
        <v>81</v>
      </c>
      <c r="C111" s="200">
        <f t="shared" si="60"/>
        <v>0.7712765957446809</v>
      </c>
      <c r="D111" s="201">
        <f>+(H56-D56)/D56</f>
        <v>2.0898550724637683</v>
      </c>
      <c r="E111" s="201">
        <f>+(I56-E56)/E56</f>
        <v>2.4395604395604398</v>
      </c>
      <c r="F111" s="180">
        <f t="shared" si="61"/>
        <v>2.628968253968254</v>
      </c>
      <c r="G111" s="180">
        <f t="shared" si="54"/>
        <v>2.1966966966966965</v>
      </c>
      <c r="H111" s="180">
        <f t="shared" si="62"/>
        <v>1.0337711069418387</v>
      </c>
      <c r="I111" s="180">
        <f t="shared" si="62"/>
        <v>0.2707667731629393</v>
      </c>
      <c r="J111" s="180">
        <f t="shared" si="62"/>
        <v>0.027884089666484417</v>
      </c>
      <c r="K111" s="180">
        <f t="shared" si="62"/>
        <v>-0.10709253170502583</v>
      </c>
      <c r="L111" s="180">
        <f t="shared" si="62"/>
        <v>-0.1609778597785978</v>
      </c>
      <c r="M111" s="180">
        <f t="shared" si="62"/>
        <v>-0.020741671904462602</v>
      </c>
      <c r="N111" s="180">
        <f t="shared" si="63"/>
        <v>-0.011702127659574468</v>
      </c>
      <c r="O111" s="180">
        <f t="shared" si="63"/>
        <v>0.11309836927932668</v>
      </c>
      <c r="P111" s="180">
        <f t="shared" si="63"/>
        <v>0.08301264431006047</v>
      </c>
      <c r="Q111" s="180">
        <f t="shared" si="51"/>
        <v>0.1662387676508344</v>
      </c>
      <c r="R111" s="180">
        <f t="shared" si="51"/>
        <v>0.14316469321851452</v>
      </c>
      <c r="S111" s="180">
        <f t="shared" si="51"/>
        <v>0.2008506616257089</v>
      </c>
      <c r="T111" s="180">
        <f t="shared" si="51"/>
        <v>0.3532994923857868</v>
      </c>
      <c r="U111" s="195">
        <f t="shared" si="51"/>
        <v>0.2691249312052834</v>
      </c>
      <c r="V111" s="167">
        <f>+(AA56-Z56)/Z56</f>
        <v>2.028949024543738</v>
      </c>
      <c r="W111" s="166">
        <f>+(AB56-AA56)/AA56</f>
        <v>0.6139621857469354</v>
      </c>
      <c r="X111" s="166">
        <f t="shared" si="64"/>
        <v>-0.08135942327497425</v>
      </c>
      <c r="Y111" s="166">
        <f t="shared" si="59"/>
        <v>0.12485986547085202</v>
      </c>
    </row>
    <row r="117" ht="13.5" thickBot="1">
      <c r="L117" s="12"/>
    </row>
  </sheetData>
  <sheetProtection/>
  <mergeCells count="1">
    <mergeCell ref="B58:E58"/>
  </mergeCells>
  <printOptions/>
  <pageMargins left="0.75" right="0.75" top="1" bottom="1" header="0" footer="0"/>
  <pageSetup fitToHeight="0" fitToWidth="1" horizontalDpi="600" verticalDpi="600" orientation="portrait" paperSize="9" scale="56" r:id="rId2"/>
  <drawing r:id="rId1"/>
</worksheet>
</file>

<file path=xl/worksheets/sheet12.xml><?xml version="1.0" encoding="utf-8"?>
<worksheet xmlns="http://schemas.openxmlformats.org/spreadsheetml/2006/main" xmlns:r="http://schemas.openxmlformats.org/officeDocument/2006/relationships">
  <sheetPr codeName="Hoja8">
    <pageSetUpPr fitToPage="1"/>
  </sheetPr>
  <dimension ref="B2:AE162"/>
  <sheetViews>
    <sheetView zoomScale="90" zoomScaleNormal="90" zoomScalePageLayoutView="0" workbookViewId="0" topLeftCell="A1">
      <selection activeCell="A1" sqref="A1"/>
    </sheetView>
  </sheetViews>
  <sheetFormatPr defaultColWidth="11.421875" defaultRowHeight="12.75"/>
  <cols>
    <col min="2" max="2" width="42.8515625" style="0" customWidth="1"/>
    <col min="3" max="4" width="11.421875" style="0" hidden="1" customWidth="1"/>
    <col min="5" max="5" width="0.13671875" style="0" customWidth="1"/>
    <col min="6" max="6" width="11.421875" style="0" hidden="1" customWidth="1"/>
  </cols>
  <sheetData>
    <row r="1" ht="13.5" thickBot="1"/>
    <row r="2" spans="2:14" ht="15.75">
      <c r="B2" s="112" t="s">
        <v>63</v>
      </c>
      <c r="C2" s="113"/>
      <c r="D2" s="108"/>
      <c r="E2" s="108"/>
      <c r="F2" s="108"/>
      <c r="G2" s="108"/>
      <c r="H2" s="108"/>
      <c r="I2" s="108"/>
      <c r="N2" s="43"/>
    </row>
    <row r="3" ht="15.75">
      <c r="B3" s="112" t="s">
        <v>71</v>
      </c>
    </row>
    <row r="4" ht="13.5" thickBot="1"/>
    <row r="5" spans="3:30" ht="39" customHeight="1" thickBot="1">
      <c r="C5" s="125" t="s">
        <v>0</v>
      </c>
      <c r="D5" s="125" t="s">
        <v>1</v>
      </c>
      <c r="E5" s="125" t="s">
        <v>2</v>
      </c>
      <c r="F5" s="125" t="s">
        <v>3</v>
      </c>
      <c r="G5" s="125" t="s">
        <v>4</v>
      </c>
      <c r="H5" s="125" t="s">
        <v>5</v>
      </c>
      <c r="I5" s="125" t="s">
        <v>6</v>
      </c>
      <c r="J5" s="125" t="s">
        <v>89</v>
      </c>
      <c r="K5" s="125" t="s">
        <v>94</v>
      </c>
      <c r="L5" s="125" t="s">
        <v>96</v>
      </c>
      <c r="M5" s="125" t="s">
        <v>100</v>
      </c>
      <c r="N5" s="125" t="s">
        <v>102</v>
      </c>
      <c r="O5" s="125" t="s">
        <v>108</v>
      </c>
      <c r="P5" s="125" t="s">
        <v>120</v>
      </c>
      <c r="Q5" s="125" t="s">
        <v>135</v>
      </c>
      <c r="R5" s="125" t="s">
        <v>138</v>
      </c>
      <c r="S5" s="125" t="s">
        <v>143</v>
      </c>
      <c r="T5" s="125" t="s">
        <v>146</v>
      </c>
      <c r="U5" s="125" t="s">
        <v>157</v>
      </c>
      <c r="V5" s="125" t="s">
        <v>171</v>
      </c>
      <c r="W5" s="125" t="s">
        <v>179</v>
      </c>
      <c r="X5" s="125" t="s">
        <v>192</v>
      </c>
      <c r="Y5" s="125" t="s">
        <v>200</v>
      </c>
      <c r="Z5" s="125" t="s">
        <v>92</v>
      </c>
      <c r="AA5" s="125" t="s">
        <v>91</v>
      </c>
      <c r="AB5" s="125" t="s">
        <v>104</v>
      </c>
      <c r="AC5" s="125" t="s">
        <v>139</v>
      </c>
      <c r="AD5" s="125" t="s">
        <v>172</v>
      </c>
    </row>
    <row r="6" spans="2:31" ht="12.75">
      <c r="B6" s="59" t="s">
        <v>119</v>
      </c>
      <c r="C6" s="6">
        <v>376</v>
      </c>
      <c r="D6" s="7">
        <v>308</v>
      </c>
      <c r="E6" s="7">
        <v>283</v>
      </c>
      <c r="F6" s="7">
        <v>324</v>
      </c>
      <c r="G6" s="7">
        <v>412</v>
      </c>
      <c r="H6" s="7">
        <v>520</v>
      </c>
      <c r="I6" s="9">
        <v>517</v>
      </c>
      <c r="J6" s="9">
        <v>636</v>
      </c>
      <c r="K6" s="9">
        <v>743</v>
      </c>
      <c r="L6" s="9">
        <v>702</v>
      </c>
      <c r="M6" s="9">
        <v>626</v>
      </c>
      <c r="N6" s="9">
        <v>643</v>
      </c>
      <c r="O6" s="9">
        <v>819</v>
      </c>
      <c r="P6" s="9">
        <v>691</v>
      </c>
      <c r="Q6" s="9">
        <v>656</v>
      </c>
      <c r="R6" s="9">
        <v>629</v>
      </c>
      <c r="S6" s="9">
        <v>924</v>
      </c>
      <c r="T6" s="9">
        <v>897</v>
      </c>
      <c r="U6" s="9">
        <v>924</v>
      </c>
      <c r="V6" s="9">
        <v>842</v>
      </c>
      <c r="W6" s="9">
        <v>885</v>
      </c>
      <c r="X6" s="9">
        <v>1053</v>
      </c>
      <c r="Y6" s="9">
        <v>1059</v>
      </c>
      <c r="Z6" s="105">
        <f>C6+D6+E6+F6</f>
        <v>1291</v>
      </c>
      <c r="AA6" s="105">
        <f>G6+H6+I6+J6</f>
        <v>2085</v>
      </c>
      <c r="AB6" s="105">
        <f>K6+L6+M6+N6</f>
        <v>2714</v>
      </c>
      <c r="AC6" s="105">
        <f>+O6+P6+Q6+R6</f>
        <v>2795</v>
      </c>
      <c r="AD6" s="105">
        <f>+S6+T6+U6+V6</f>
        <v>3587</v>
      </c>
      <c r="AE6" s="103"/>
    </row>
    <row r="7" spans="2:31" ht="12.75">
      <c r="B7" s="60" t="s">
        <v>25</v>
      </c>
      <c r="C7" s="8">
        <v>84</v>
      </c>
      <c r="D7" s="9">
        <v>80</v>
      </c>
      <c r="E7" s="9">
        <v>93</v>
      </c>
      <c r="F7" s="9">
        <v>102</v>
      </c>
      <c r="G7" s="9">
        <v>84</v>
      </c>
      <c r="H7" s="9">
        <v>163</v>
      </c>
      <c r="I7" s="9">
        <v>150</v>
      </c>
      <c r="J7" s="9">
        <v>140</v>
      </c>
      <c r="K7" s="9">
        <v>255</v>
      </c>
      <c r="L7" s="9">
        <v>240</v>
      </c>
      <c r="M7" s="9">
        <v>200</v>
      </c>
      <c r="N7" s="9">
        <v>203</v>
      </c>
      <c r="O7" s="9">
        <v>235</v>
      </c>
      <c r="P7" s="9">
        <v>145</v>
      </c>
      <c r="Q7" s="9">
        <v>150</v>
      </c>
      <c r="R7" s="9">
        <v>177</v>
      </c>
      <c r="S7" s="9">
        <v>233</v>
      </c>
      <c r="T7" s="9">
        <v>159</v>
      </c>
      <c r="U7" s="9">
        <v>299</v>
      </c>
      <c r="V7" s="9">
        <v>231</v>
      </c>
      <c r="W7" s="9">
        <v>368</v>
      </c>
      <c r="X7" s="9">
        <v>297</v>
      </c>
      <c r="Y7" s="9">
        <v>291</v>
      </c>
      <c r="Z7" s="106">
        <f aca="true" t="shared" si="0" ref="Z7:Z55">C7+D7+E7+F7</f>
        <v>359</v>
      </c>
      <c r="AA7" s="106">
        <f aca="true" t="shared" si="1" ref="AA7:AA55">G7+H7+I7+J7</f>
        <v>537</v>
      </c>
      <c r="AB7" s="106">
        <f aca="true" t="shared" si="2" ref="AB7:AB55">K7+L7+M7+N7</f>
        <v>898</v>
      </c>
      <c r="AC7" s="106">
        <f aca="true" t="shared" si="3" ref="AC7:AC55">+O7+P7+Q7+R7</f>
        <v>707</v>
      </c>
      <c r="AD7" s="106">
        <f aca="true" t="shared" si="4" ref="AD7:AD56">+S7+T7+U7+V7</f>
        <v>922</v>
      </c>
      <c r="AE7" s="103"/>
    </row>
    <row r="8" spans="2:31" ht="12.75">
      <c r="B8" s="60" t="s">
        <v>26</v>
      </c>
      <c r="C8" s="8">
        <v>751</v>
      </c>
      <c r="D8" s="9">
        <v>709</v>
      </c>
      <c r="E8" s="9">
        <v>646</v>
      </c>
      <c r="F8" s="9">
        <v>703</v>
      </c>
      <c r="G8" s="9">
        <v>839</v>
      </c>
      <c r="H8" s="9">
        <v>971</v>
      </c>
      <c r="I8" s="9">
        <v>1297</v>
      </c>
      <c r="J8" s="9">
        <v>1606</v>
      </c>
      <c r="K8" s="9">
        <v>1992</v>
      </c>
      <c r="L8" s="9">
        <v>1882</v>
      </c>
      <c r="M8" s="9">
        <v>1770</v>
      </c>
      <c r="N8" s="9">
        <v>1442</v>
      </c>
      <c r="O8" s="9">
        <v>1384</v>
      </c>
      <c r="P8" s="9">
        <v>1185</v>
      </c>
      <c r="Q8" s="9">
        <v>1063</v>
      </c>
      <c r="R8" s="9">
        <v>1225</v>
      </c>
      <c r="S8" s="9">
        <v>1243</v>
      </c>
      <c r="T8" s="9">
        <v>1371</v>
      </c>
      <c r="U8" s="9">
        <v>1113</v>
      </c>
      <c r="V8" s="9">
        <v>1020</v>
      </c>
      <c r="W8" s="9">
        <v>1266</v>
      </c>
      <c r="X8" s="9">
        <v>1513</v>
      </c>
      <c r="Y8" s="9">
        <v>1287</v>
      </c>
      <c r="Z8" s="106">
        <f t="shared" si="0"/>
        <v>2809</v>
      </c>
      <c r="AA8" s="106">
        <f t="shared" si="1"/>
        <v>4713</v>
      </c>
      <c r="AB8" s="106">
        <f t="shared" si="2"/>
        <v>7086</v>
      </c>
      <c r="AC8" s="106">
        <f t="shared" si="3"/>
        <v>4857</v>
      </c>
      <c r="AD8" s="106">
        <f t="shared" si="4"/>
        <v>4747</v>
      </c>
      <c r="AE8" s="103"/>
    </row>
    <row r="9" spans="2:31" ht="12.75">
      <c r="B9" s="60" t="s">
        <v>27</v>
      </c>
      <c r="C9" s="8">
        <v>274</v>
      </c>
      <c r="D9" s="9">
        <v>182</v>
      </c>
      <c r="E9" s="9">
        <v>247</v>
      </c>
      <c r="F9" s="9">
        <v>278</v>
      </c>
      <c r="G9" s="9">
        <v>295</v>
      </c>
      <c r="H9" s="9">
        <v>445</v>
      </c>
      <c r="I9" s="9">
        <v>426</v>
      </c>
      <c r="J9" s="9">
        <v>526</v>
      </c>
      <c r="K9" s="9">
        <v>564</v>
      </c>
      <c r="L9" s="9">
        <v>657</v>
      </c>
      <c r="M9" s="9">
        <v>539</v>
      </c>
      <c r="N9" s="9">
        <v>549</v>
      </c>
      <c r="O9" s="9">
        <v>494</v>
      </c>
      <c r="P9" s="9">
        <v>609</v>
      </c>
      <c r="Q9" s="9">
        <v>532</v>
      </c>
      <c r="R9" s="9">
        <v>482</v>
      </c>
      <c r="S9" s="9">
        <v>565</v>
      </c>
      <c r="T9" s="9">
        <v>437</v>
      </c>
      <c r="U9" s="9">
        <v>527</v>
      </c>
      <c r="V9" s="9">
        <v>519</v>
      </c>
      <c r="W9" s="9">
        <v>674</v>
      </c>
      <c r="X9" s="9">
        <v>593</v>
      </c>
      <c r="Y9" s="9">
        <v>718</v>
      </c>
      <c r="Z9" s="106">
        <f t="shared" si="0"/>
        <v>981</v>
      </c>
      <c r="AA9" s="106">
        <f t="shared" si="1"/>
        <v>1692</v>
      </c>
      <c r="AB9" s="106">
        <f t="shared" si="2"/>
        <v>2309</v>
      </c>
      <c r="AC9" s="106">
        <f t="shared" si="3"/>
        <v>2117</v>
      </c>
      <c r="AD9" s="106">
        <f t="shared" si="4"/>
        <v>2048</v>
      </c>
      <c r="AE9" s="103"/>
    </row>
    <row r="10" spans="2:31" ht="12.75">
      <c r="B10" s="60" t="s">
        <v>154</v>
      </c>
      <c r="C10" s="8">
        <v>99</v>
      </c>
      <c r="D10" s="9">
        <v>102</v>
      </c>
      <c r="E10" s="9">
        <v>88</v>
      </c>
      <c r="F10" s="9">
        <v>96</v>
      </c>
      <c r="G10" s="9">
        <v>99</v>
      </c>
      <c r="H10" s="9">
        <v>100</v>
      </c>
      <c r="I10" s="9">
        <v>98</v>
      </c>
      <c r="J10" s="9">
        <v>93</v>
      </c>
      <c r="K10" s="9">
        <v>205</v>
      </c>
      <c r="L10" s="9">
        <v>139</v>
      </c>
      <c r="M10" s="9">
        <v>152</v>
      </c>
      <c r="N10" s="9">
        <v>122</v>
      </c>
      <c r="O10" s="9">
        <v>153</v>
      </c>
      <c r="P10" s="9">
        <v>108</v>
      </c>
      <c r="Q10" s="9">
        <v>139</v>
      </c>
      <c r="R10" s="9">
        <v>115</v>
      </c>
      <c r="S10" s="9">
        <v>157</v>
      </c>
      <c r="T10" s="9">
        <v>144</v>
      </c>
      <c r="U10" s="9">
        <v>142</v>
      </c>
      <c r="V10" s="9">
        <v>134</v>
      </c>
      <c r="W10" s="9">
        <v>158</v>
      </c>
      <c r="X10" s="9">
        <v>278</v>
      </c>
      <c r="Y10" s="9">
        <v>253</v>
      </c>
      <c r="Z10" s="106">
        <f>C10+D10+E10+F10</f>
        <v>385</v>
      </c>
      <c r="AA10" s="106">
        <f>G10+H10+I10+J10</f>
        <v>390</v>
      </c>
      <c r="AB10" s="106">
        <f>K10+L10+M10+N10</f>
        <v>618</v>
      </c>
      <c r="AC10" s="106">
        <f t="shared" si="3"/>
        <v>515</v>
      </c>
      <c r="AD10" s="106">
        <f t="shared" si="4"/>
        <v>577</v>
      </c>
      <c r="AE10" s="103"/>
    </row>
    <row r="11" spans="2:31" ht="12.75">
      <c r="B11" s="60" t="s">
        <v>8</v>
      </c>
      <c r="C11" s="8">
        <v>325</v>
      </c>
      <c r="D11" s="9">
        <v>322</v>
      </c>
      <c r="E11" s="9">
        <v>321</v>
      </c>
      <c r="F11" s="9">
        <v>248</v>
      </c>
      <c r="G11" s="9">
        <v>417</v>
      </c>
      <c r="H11" s="9">
        <v>324</v>
      </c>
      <c r="I11" s="9">
        <v>432</v>
      </c>
      <c r="J11" s="9">
        <v>474</v>
      </c>
      <c r="K11" s="9">
        <v>640</v>
      </c>
      <c r="L11" s="9">
        <v>507</v>
      </c>
      <c r="M11" s="9">
        <v>545</v>
      </c>
      <c r="N11" s="9">
        <v>471</v>
      </c>
      <c r="O11" s="9">
        <v>711</v>
      </c>
      <c r="P11" s="9">
        <v>497</v>
      </c>
      <c r="Q11" s="9">
        <v>472</v>
      </c>
      <c r="R11" s="9">
        <v>571</v>
      </c>
      <c r="S11" s="9">
        <v>668</v>
      </c>
      <c r="T11" s="9">
        <v>479</v>
      </c>
      <c r="U11" s="9">
        <v>480</v>
      </c>
      <c r="V11" s="9">
        <v>534</v>
      </c>
      <c r="W11" s="9">
        <v>560</v>
      </c>
      <c r="X11" s="9">
        <v>616</v>
      </c>
      <c r="Y11" s="9">
        <v>734</v>
      </c>
      <c r="Z11" s="106">
        <f t="shared" si="0"/>
        <v>1216</v>
      </c>
      <c r="AA11" s="106">
        <f t="shared" si="1"/>
        <v>1647</v>
      </c>
      <c r="AB11" s="106">
        <f t="shared" si="2"/>
        <v>2163</v>
      </c>
      <c r="AC11" s="106">
        <f t="shared" si="3"/>
        <v>2251</v>
      </c>
      <c r="AD11" s="106">
        <f t="shared" si="4"/>
        <v>2161</v>
      </c>
      <c r="AE11" s="103"/>
    </row>
    <row r="12" spans="2:31" ht="12.75">
      <c r="B12" s="60" t="s">
        <v>28</v>
      </c>
      <c r="C12" s="8">
        <v>15</v>
      </c>
      <c r="D12" s="9">
        <v>20</v>
      </c>
      <c r="E12" s="9">
        <v>52</v>
      </c>
      <c r="F12" s="9">
        <v>34</v>
      </c>
      <c r="G12" s="9">
        <v>21</v>
      </c>
      <c r="H12" s="9">
        <v>31</v>
      </c>
      <c r="I12" s="9">
        <v>29</v>
      </c>
      <c r="J12" s="9">
        <v>40</v>
      </c>
      <c r="K12" s="9">
        <v>36</v>
      </c>
      <c r="L12" s="9">
        <v>46</v>
      </c>
      <c r="M12" s="9">
        <v>38</v>
      </c>
      <c r="N12" s="9">
        <v>33</v>
      </c>
      <c r="O12" s="9">
        <v>63</v>
      </c>
      <c r="P12" s="9">
        <v>44</v>
      </c>
      <c r="Q12" s="9">
        <v>40</v>
      </c>
      <c r="R12" s="9">
        <v>41</v>
      </c>
      <c r="S12" s="9">
        <v>56</v>
      </c>
      <c r="T12" s="9">
        <v>41</v>
      </c>
      <c r="U12" s="9">
        <v>51</v>
      </c>
      <c r="V12" s="9">
        <v>37</v>
      </c>
      <c r="W12" s="9">
        <v>88</v>
      </c>
      <c r="X12" s="9">
        <v>58</v>
      </c>
      <c r="Y12" s="9">
        <v>53</v>
      </c>
      <c r="Z12" s="106">
        <f t="shared" si="0"/>
        <v>121</v>
      </c>
      <c r="AA12" s="106">
        <f t="shared" si="1"/>
        <v>121</v>
      </c>
      <c r="AB12" s="106">
        <f t="shared" si="2"/>
        <v>153</v>
      </c>
      <c r="AC12" s="106">
        <f t="shared" si="3"/>
        <v>188</v>
      </c>
      <c r="AD12" s="106">
        <f t="shared" si="4"/>
        <v>185</v>
      </c>
      <c r="AE12" s="103"/>
    </row>
    <row r="13" spans="2:31" ht="12.75">
      <c r="B13" s="60" t="s">
        <v>29</v>
      </c>
      <c r="C13" s="8">
        <v>117</v>
      </c>
      <c r="D13" s="9">
        <v>111</v>
      </c>
      <c r="E13" s="9">
        <v>154</v>
      </c>
      <c r="F13" s="9">
        <v>155</v>
      </c>
      <c r="G13" s="9">
        <v>67</v>
      </c>
      <c r="H13" s="9">
        <v>213</v>
      </c>
      <c r="I13" s="9">
        <v>185</v>
      </c>
      <c r="J13" s="9">
        <v>335</v>
      </c>
      <c r="K13" s="9">
        <v>371</v>
      </c>
      <c r="L13" s="9">
        <v>305</v>
      </c>
      <c r="M13" s="9">
        <v>267</v>
      </c>
      <c r="N13" s="9">
        <v>255</v>
      </c>
      <c r="O13" s="9">
        <v>252</v>
      </c>
      <c r="P13" s="9">
        <v>240</v>
      </c>
      <c r="Q13" s="9">
        <v>221</v>
      </c>
      <c r="R13" s="9">
        <v>209</v>
      </c>
      <c r="S13" s="9">
        <v>254</v>
      </c>
      <c r="T13" s="9">
        <v>256</v>
      </c>
      <c r="U13" s="9">
        <v>269</v>
      </c>
      <c r="V13" s="9">
        <v>278</v>
      </c>
      <c r="W13" s="9">
        <v>417</v>
      </c>
      <c r="X13" s="9">
        <v>380</v>
      </c>
      <c r="Y13" s="9">
        <v>503</v>
      </c>
      <c r="Z13" s="106">
        <f t="shared" si="0"/>
        <v>537</v>
      </c>
      <c r="AA13" s="106">
        <f t="shared" si="1"/>
        <v>800</v>
      </c>
      <c r="AB13" s="106">
        <f t="shared" si="2"/>
        <v>1198</v>
      </c>
      <c r="AC13" s="106">
        <f t="shared" si="3"/>
        <v>922</v>
      </c>
      <c r="AD13" s="106">
        <f t="shared" si="4"/>
        <v>1057</v>
      </c>
      <c r="AE13" s="103"/>
    </row>
    <row r="14" spans="2:31" ht="12.75">
      <c r="B14" s="60" t="s">
        <v>30</v>
      </c>
      <c r="C14" s="8">
        <v>2772</v>
      </c>
      <c r="D14" s="9">
        <v>2611</v>
      </c>
      <c r="E14" s="9">
        <v>2704</v>
      </c>
      <c r="F14" s="9">
        <v>2873</v>
      </c>
      <c r="G14" s="9">
        <v>3239</v>
      </c>
      <c r="H14" s="9">
        <v>3652</v>
      </c>
      <c r="I14" s="9">
        <v>3943</v>
      </c>
      <c r="J14" s="9">
        <v>5263</v>
      </c>
      <c r="K14" s="9">
        <v>5659</v>
      </c>
      <c r="L14" s="9">
        <v>5271</v>
      </c>
      <c r="M14" s="9">
        <v>4631</v>
      </c>
      <c r="N14" s="9">
        <v>4748</v>
      </c>
      <c r="O14" s="9">
        <v>4592</v>
      </c>
      <c r="P14" s="9">
        <v>3960</v>
      </c>
      <c r="Q14" s="9">
        <v>4069</v>
      </c>
      <c r="R14" s="9">
        <v>4270</v>
      </c>
      <c r="S14" s="9">
        <v>4567</v>
      </c>
      <c r="T14" s="9">
        <v>4206</v>
      </c>
      <c r="U14" s="9">
        <v>4121</v>
      </c>
      <c r="V14" s="9">
        <v>4461</v>
      </c>
      <c r="W14" s="9">
        <v>4777</v>
      </c>
      <c r="X14" s="9">
        <v>5537</v>
      </c>
      <c r="Y14" s="9">
        <v>5188</v>
      </c>
      <c r="Z14" s="106">
        <f t="shared" si="0"/>
        <v>10960</v>
      </c>
      <c r="AA14" s="106">
        <f t="shared" si="1"/>
        <v>16097</v>
      </c>
      <c r="AB14" s="106">
        <f t="shared" si="2"/>
        <v>20309</v>
      </c>
      <c r="AC14" s="106">
        <f t="shared" si="3"/>
        <v>16891</v>
      </c>
      <c r="AD14" s="106">
        <f t="shared" si="4"/>
        <v>17355</v>
      </c>
      <c r="AE14" s="103"/>
    </row>
    <row r="15" spans="2:31" ht="12.75">
      <c r="B15" s="60" t="s">
        <v>156</v>
      </c>
      <c r="C15" s="8">
        <v>474</v>
      </c>
      <c r="D15" s="9">
        <v>351</v>
      </c>
      <c r="E15" s="9">
        <v>399</v>
      </c>
      <c r="F15" s="9">
        <v>372</v>
      </c>
      <c r="G15" s="9">
        <v>464</v>
      </c>
      <c r="H15" s="9">
        <v>535</v>
      </c>
      <c r="I15" s="9">
        <v>501</v>
      </c>
      <c r="J15" s="9">
        <v>552</v>
      </c>
      <c r="K15" s="9">
        <v>753</v>
      </c>
      <c r="L15" s="9">
        <v>767</v>
      </c>
      <c r="M15" s="9">
        <v>662</v>
      </c>
      <c r="N15" s="9">
        <v>598</v>
      </c>
      <c r="O15" s="9">
        <v>671</v>
      </c>
      <c r="P15" s="9">
        <v>643</v>
      </c>
      <c r="Q15" s="9">
        <v>530</v>
      </c>
      <c r="R15" s="9">
        <v>630</v>
      </c>
      <c r="S15" s="9">
        <v>758</v>
      </c>
      <c r="T15" s="9">
        <v>679</v>
      </c>
      <c r="U15" s="9">
        <v>544</v>
      </c>
      <c r="V15" s="9">
        <v>585</v>
      </c>
      <c r="W15" s="9">
        <v>687</v>
      </c>
      <c r="X15" s="9">
        <v>928</v>
      </c>
      <c r="Y15" s="9">
        <v>1025</v>
      </c>
      <c r="Z15" s="106">
        <f>C15+D15+E15+F15</f>
        <v>1596</v>
      </c>
      <c r="AA15" s="106">
        <f>G15+H15+I15+J15</f>
        <v>2052</v>
      </c>
      <c r="AB15" s="106">
        <f>K15+L15+M15+N15</f>
        <v>2780</v>
      </c>
      <c r="AC15" s="106">
        <f t="shared" si="3"/>
        <v>2474</v>
      </c>
      <c r="AD15" s="106">
        <f t="shared" si="4"/>
        <v>2566</v>
      </c>
      <c r="AE15" s="103"/>
    </row>
    <row r="16" spans="2:31" ht="12.75">
      <c r="B16" s="60" t="s">
        <v>31</v>
      </c>
      <c r="C16" s="8">
        <v>85</v>
      </c>
      <c r="D16" s="9">
        <v>99</v>
      </c>
      <c r="E16" s="9">
        <v>76</v>
      </c>
      <c r="F16" s="9">
        <v>108</v>
      </c>
      <c r="G16" s="9">
        <v>159</v>
      </c>
      <c r="H16" s="9">
        <v>232</v>
      </c>
      <c r="I16" s="9">
        <v>119</v>
      </c>
      <c r="J16" s="9">
        <v>173</v>
      </c>
      <c r="K16" s="9">
        <v>221</v>
      </c>
      <c r="L16" s="9">
        <v>237</v>
      </c>
      <c r="M16" s="9">
        <v>264</v>
      </c>
      <c r="N16" s="9">
        <v>194</v>
      </c>
      <c r="O16" s="9">
        <v>245</v>
      </c>
      <c r="P16" s="9">
        <v>183</v>
      </c>
      <c r="Q16" s="9">
        <v>218</v>
      </c>
      <c r="R16" s="9">
        <v>180</v>
      </c>
      <c r="S16" s="9">
        <v>221</v>
      </c>
      <c r="T16" s="9">
        <v>193</v>
      </c>
      <c r="U16" s="9">
        <v>199</v>
      </c>
      <c r="V16" s="9">
        <v>154</v>
      </c>
      <c r="W16" s="9">
        <v>216</v>
      </c>
      <c r="X16" s="9">
        <v>222</v>
      </c>
      <c r="Y16" s="9">
        <v>268</v>
      </c>
      <c r="Z16" s="106">
        <f t="shared" si="0"/>
        <v>368</v>
      </c>
      <c r="AA16" s="106">
        <f t="shared" si="1"/>
        <v>683</v>
      </c>
      <c r="AB16" s="106">
        <f t="shared" si="2"/>
        <v>916</v>
      </c>
      <c r="AC16" s="106">
        <f t="shared" si="3"/>
        <v>826</v>
      </c>
      <c r="AD16" s="106">
        <f t="shared" si="4"/>
        <v>767</v>
      </c>
      <c r="AE16" s="103"/>
    </row>
    <row r="17" spans="2:31" ht="12.75">
      <c r="B17" s="60" t="s">
        <v>32</v>
      </c>
      <c r="C17" s="8">
        <v>103</v>
      </c>
      <c r="D17" s="9">
        <v>78</v>
      </c>
      <c r="E17" s="9">
        <v>65</v>
      </c>
      <c r="F17" s="9">
        <v>96</v>
      </c>
      <c r="G17" s="9">
        <v>107</v>
      </c>
      <c r="H17" s="9">
        <v>102</v>
      </c>
      <c r="I17" s="9">
        <v>114</v>
      </c>
      <c r="J17" s="9">
        <v>321</v>
      </c>
      <c r="K17" s="9">
        <v>213</v>
      </c>
      <c r="L17" s="9">
        <v>164</v>
      </c>
      <c r="M17" s="9">
        <v>138</v>
      </c>
      <c r="N17" s="9">
        <v>242</v>
      </c>
      <c r="O17" s="9">
        <v>193</v>
      </c>
      <c r="P17" s="9">
        <v>174</v>
      </c>
      <c r="Q17" s="9">
        <v>116</v>
      </c>
      <c r="R17" s="9">
        <v>94</v>
      </c>
      <c r="S17" s="9">
        <v>143</v>
      </c>
      <c r="T17" s="9">
        <v>85</v>
      </c>
      <c r="U17" s="9">
        <v>101</v>
      </c>
      <c r="V17" s="9">
        <v>125</v>
      </c>
      <c r="W17" s="9">
        <v>268</v>
      </c>
      <c r="X17" s="9">
        <v>151</v>
      </c>
      <c r="Y17" s="9">
        <v>219</v>
      </c>
      <c r="Z17" s="106">
        <f t="shared" si="0"/>
        <v>342</v>
      </c>
      <c r="AA17" s="106">
        <f t="shared" si="1"/>
        <v>644</v>
      </c>
      <c r="AB17" s="106">
        <f t="shared" si="2"/>
        <v>757</v>
      </c>
      <c r="AC17" s="106">
        <f t="shared" si="3"/>
        <v>577</v>
      </c>
      <c r="AD17" s="106">
        <f t="shared" si="4"/>
        <v>454</v>
      </c>
      <c r="AE17" s="103"/>
    </row>
    <row r="18" spans="2:31" ht="12.75">
      <c r="B18" s="60" t="s">
        <v>33</v>
      </c>
      <c r="C18" s="8">
        <v>404</v>
      </c>
      <c r="D18" s="9">
        <v>271</v>
      </c>
      <c r="E18" s="9">
        <v>330</v>
      </c>
      <c r="F18" s="9">
        <v>337</v>
      </c>
      <c r="G18" s="9">
        <v>519</v>
      </c>
      <c r="H18" s="9">
        <v>527</v>
      </c>
      <c r="I18" s="9">
        <v>516</v>
      </c>
      <c r="J18" s="9">
        <v>619</v>
      </c>
      <c r="K18" s="9">
        <v>1031</v>
      </c>
      <c r="L18" s="9">
        <v>504</v>
      </c>
      <c r="M18" s="9">
        <v>503</v>
      </c>
      <c r="N18" s="9">
        <v>533</v>
      </c>
      <c r="O18" s="9">
        <v>498</v>
      </c>
      <c r="P18" s="9">
        <v>516</v>
      </c>
      <c r="Q18" s="9">
        <v>518</v>
      </c>
      <c r="R18" s="9">
        <v>512</v>
      </c>
      <c r="S18" s="9">
        <v>558</v>
      </c>
      <c r="T18" s="9">
        <v>591</v>
      </c>
      <c r="U18" s="9">
        <v>747</v>
      </c>
      <c r="V18" s="9">
        <v>731</v>
      </c>
      <c r="W18" s="9">
        <v>714</v>
      </c>
      <c r="X18" s="9">
        <v>852</v>
      </c>
      <c r="Y18" s="9">
        <v>743</v>
      </c>
      <c r="Z18" s="106">
        <f t="shared" si="0"/>
        <v>1342</v>
      </c>
      <c r="AA18" s="106">
        <f t="shared" si="1"/>
        <v>2181</v>
      </c>
      <c r="AB18" s="106">
        <f t="shared" si="2"/>
        <v>2571</v>
      </c>
      <c r="AC18" s="106">
        <f t="shared" si="3"/>
        <v>2044</v>
      </c>
      <c r="AD18" s="106">
        <f t="shared" si="4"/>
        <v>2627</v>
      </c>
      <c r="AE18" s="103"/>
    </row>
    <row r="19" spans="2:31" ht="12.75">
      <c r="B19" s="60" t="s">
        <v>10</v>
      </c>
      <c r="C19" s="8">
        <v>193</v>
      </c>
      <c r="D19" s="9">
        <v>157</v>
      </c>
      <c r="E19" s="9">
        <v>143</v>
      </c>
      <c r="F19" s="9">
        <v>151</v>
      </c>
      <c r="G19" s="9">
        <v>159</v>
      </c>
      <c r="H19" s="9">
        <v>203</v>
      </c>
      <c r="I19" s="9">
        <v>226</v>
      </c>
      <c r="J19" s="9">
        <v>455</v>
      </c>
      <c r="K19" s="9">
        <v>392</v>
      </c>
      <c r="L19" s="9">
        <v>270</v>
      </c>
      <c r="M19" s="9">
        <v>312</v>
      </c>
      <c r="N19" s="9">
        <v>350</v>
      </c>
      <c r="O19" s="9">
        <v>290</v>
      </c>
      <c r="P19" s="9">
        <v>218</v>
      </c>
      <c r="Q19" s="9">
        <v>209</v>
      </c>
      <c r="R19" s="9">
        <v>261</v>
      </c>
      <c r="S19" s="9">
        <v>281</v>
      </c>
      <c r="T19" s="9">
        <v>246</v>
      </c>
      <c r="U19" s="9">
        <v>279</v>
      </c>
      <c r="V19" s="9">
        <v>278</v>
      </c>
      <c r="W19" s="9">
        <v>391</v>
      </c>
      <c r="X19" s="9">
        <v>452</v>
      </c>
      <c r="Y19" s="9">
        <v>381</v>
      </c>
      <c r="Z19" s="106">
        <f t="shared" si="0"/>
        <v>644</v>
      </c>
      <c r="AA19" s="106">
        <f t="shared" si="1"/>
        <v>1043</v>
      </c>
      <c r="AB19" s="106">
        <f t="shared" si="2"/>
        <v>1324</v>
      </c>
      <c r="AC19" s="106">
        <f t="shared" si="3"/>
        <v>978</v>
      </c>
      <c r="AD19" s="106">
        <f t="shared" si="4"/>
        <v>1084</v>
      </c>
      <c r="AE19" s="103"/>
    </row>
    <row r="20" spans="2:31" ht="12.75">
      <c r="B20" s="60" t="s">
        <v>34</v>
      </c>
      <c r="C20" s="8">
        <v>180</v>
      </c>
      <c r="D20" s="9">
        <v>216</v>
      </c>
      <c r="E20" s="9">
        <v>177</v>
      </c>
      <c r="F20" s="9">
        <v>216</v>
      </c>
      <c r="G20" s="9">
        <v>273</v>
      </c>
      <c r="H20" s="9">
        <v>360</v>
      </c>
      <c r="I20" s="9">
        <v>418</v>
      </c>
      <c r="J20" s="9">
        <v>530</v>
      </c>
      <c r="K20" s="9">
        <v>486</v>
      </c>
      <c r="L20" s="9">
        <v>432</v>
      </c>
      <c r="M20" s="9">
        <v>421</v>
      </c>
      <c r="N20" s="9">
        <v>454</v>
      </c>
      <c r="O20" s="9">
        <v>662</v>
      </c>
      <c r="P20" s="9">
        <v>442</v>
      </c>
      <c r="Q20" s="9">
        <v>271</v>
      </c>
      <c r="R20" s="9">
        <v>287</v>
      </c>
      <c r="S20" s="9">
        <v>371</v>
      </c>
      <c r="T20" s="9">
        <v>352</v>
      </c>
      <c r="U20" s="9">
        <v>295</v>
      </c>
      <c r="V20" s="9">
        <v>400</v>
      </c>
      <c r="W20" s="9">
        <v>420</v>
      </c>
      <c r="X20" s="9">
        <v>466</v>
      </c>
      <c r="Y20" s="9">
        <v>374</v>
      </c>
      <c r="Z20" s="106">
        <f t="shared" si="0"/>
        <v>789</v>
      </c>
      <c r="AA20" s="106">
        <f t="shared" si="1"/>
        <v>1581</v>
      </c>
      <c r="AB20" s="106">
        <f t="shared" si="2"/>
        <v>1793</v>
      </c>
      <c r="AC20" s="106">
        <f t="shared" si="3"/>
        <v>1662</v>
      </c>
      <c r="AD20" s="106">
        <f t="shared" si="4"/>
        <v>1418</v>
      </c>
      <c r="AE20" s="103"/>
    </row>
    <row r="21" spans="2:31" ht="12.75">
      <c r="B21" s="60" t="s">
        <v>80</v>
      </c>
      <c r="C21" s="8">
        <v>93</v>
      </c>
      <c r="D21" s="9">
        <v>90</v>
      </c>
      <c r="E21" s="9">
        <v>91</v>
      </c>
      <c r="F21" s="9">
        <v>103</v>
      </c>
      <c r="G21" s="9">
        <v>99</v>
      </c>
      <c r="H21" s="9">
        <v>158</v>
      </c>
      <c r="I21" s="9">
        <v>175</v>
      </c>
      <c r="J21" s="9">
        <v>206</v>
      </c>
      <c r="K21" s="9">
        <v>280</v>
      </c>
      <c r="L21" s="9">
        <v>317</v>
      </c>
      <c r="M21" s="9">
        <v>243</v>
      </c>
      <c r="N21" s="9">
        <v>229</v>
      </c>
      <c r="O21" s="9">
        <v>250</v>
      </c>
      <c r="P21" s="9">
        <v>233</v>
      </c>
      <c r="Q21" s="9">
        <v>194</v>
      </c>
      <c r="R21" s="9">
        <v>184</v>
      </c>
      <c r="S21" s="9">
        <v>190</v>
      </c>
      <c r="T21" s="9">
        <v>204</v>
      </c>
      <c r="U21" s="9">
        <v>224</v>
      </c>
      <c r="V21" s="9">
        <v>257</v>
      </c>
      <c r="W21" s="9">
        <v>299</v>
      </c>
      <c r="X21" s="9">
        <v>365</v>
      </c>
      <c r="Y21" s="9">
        <v>317</v>
      </c>
      <c r="Z21" s="106">
        <f t="shared" si="0"/>
        <v>377</v>
      </c>
      <c r="AA21" s="106">
        <f t="shared" si="1"/>
        <v>638</v>
      </c>
      <c r="AB21" s="106">
        <f t="shared" si="2"/>
        <v>1069</v>
      </c>
      <c r="AC21" s="106">
        <f t="shared" si="3"/>
        <v>861</v>
      </c>
      <c r="AD21" s="106">
        <f t="shared" si="4"/>
        <v>875</v>
      </c>
      <c r="AE21" s="103"/>
    </row>
    <row r="22" spans="2:31" ht="12.75">
      <c r="B22" s="60" t="s">
        <v>35</v>
      </c>
      <c r="C22" s="8">
        <v>209</v>
      </c>
      <c r="D22" s="9">
        <v>223</v>
      </c>
      <c r="E22" s="9">
        <v>222</v>
      </c>
      <c r="F22" s="9">
        <v>212</v>
      </c>
      <c r="G22" s="9">
        <v>245</v>
      </c>
      <c r="H22" s="9">
        <v>255</v>
      </c>
      <c r="I22" s="9">
        <v>312</v>
      </c>
      <c r="J22" s="9">
        <v>412</v>
      </c>
      <c r="K22" s="9">
        <v>526</v>
      </c>
      <c r="L22" s="9">
        <v>390</v>
      </c>
      <c r="M22" s="9">
        <v>553</v>
      </c>
      <c r="N22" s="9">
        <v>422</v>
      </c>
      <c r="O22" s="9">
        <v>413</v>
      </c>
      <c r="P22" s="9">
        <v>394</v>
      </c>
      <c r="Q22" s="9">
        <v>310</v>
      </c>
      <c r="R22" s="9">
        <v>389</v>
      </c>
      <c r="S22" s="9">
        <v>513</v>
      </c>
      <c r="T22" s="9">
        <v>450</v>
      </c>
      <c r="U22" s="9">
        <v>527</v>
      </c>
      <c r="V22" s="9">
        <v>408</v>
      </c>
      <c r="W22" s="9">
        <v>577</v>
      </c>
      <c r="X22" s="9">
        <v>371</v>
      </c>
      <c r="Y22" s="9">
        <v>539</v>
      </c>
      <c r="Z22" s="106">
        <f t="shared" si="0"/>
        <v>866</v>
      </c>
      <c r="AA22" s="106">
        <f t="shared" si="1"/>
        <v>1224</v>
      </c>
      <c r="AB22" s="106">
        <f t="shared" si="2"/>
        <v>1891</v>
      </c>
      <c r="AC22" s="106">
        <f t="shared" si="3"/>
        <v>1506</v>
      </c>
      <c r="AD22" s="106">
        <f t="shared" si="4"/>
        <v>1898</v>
      </c>
      <c r="AE22" s="103"/>
    </row>
    <row r="23" spans="2:31" ht="12.75">
      <c r="B23" s="60" t="s">
        <v>36</v>
      </c>
      <c r="C23" s="8">
        <v>39</v>
      </c>
      <c r="D23" s="9">
        <v>28</v>
      </c>
      <c r="E23" s="9">
        <v>37</v>
      </c>
      <c r="F23" s="9">
        <v>31</v>
      </c>
      <c r="G23" s="9">
        <v>83</v>
      </c>
      <c r="H23" s="9">
        <v>56</v>
      </c>
      <c r="I23" s="9">
        <v>58</v>
      </c>
      <c r="J23" s="9">
        <v>67</v>
      </c>
      <c r="K23" s="9">
        <v>63</v>
      </c>
      <c r="L23" s="9">
        <v>94</v>
      </c>
      <c r="M23" s="9">
        <v>52</v>
      </c>
      <c r="N23" s="9">
        <v>54</v>
      </c>
      <c r="O23" s="9">
        <v>82</v>
      </c>
      <c r="P23" s="9">
        <v>105</v>
      </c>
      <c r="Q23" s="9">
        <v>74</v>
      </c>
      <c r="R23" s="9">
        <v>99</v>
      </c>
      <c r="S23" s="9">
        <v>110</v>
      </c>
      <c r="T23" s="9">
        <v>88</v>
      </c>
      <c r="U23" s="9">
        <v>108</v>
      </c>
      <c r="V23" s="9">
        <v>162</v>
      </c>
      <c r="W23" s="9">
        <v>208</v>
      </c>
      <c r="X23" s="9">
        <v>147</v>
      </c>
      <c r="Y23" s="9">
        <v>181</v>
      </c>
      <c r="Z23" s="106">
        <f t="shared" si="0"/>
        <v>135</v>
      </c>
      <c r="AA23" s="106">
        <f t="shared" si="1"/>
        <v>264</v>
      </c>
      <c r="AB23" s="106">
        <f t="shared" si="2"/>
        <v>263</v>
      </c>
      <c r="AC23" s="106">
        <f t="shared" si="3"/>
        <v>360</v>
      </c>
      <c r="AD23" s="106">
        <f t="shared" si="4"/>
        <v>468</v>
      </c>
      <c r="AE23" s="103"/>
    </row>
    <row r="24" spans="2:31" ht="12.75">
      <c r="B24" s="60" t="s">
        <v>155</v>
      </c>
      <c r="C24" s="8">
        <v>197</v>
      </c>
      <c r="D24" s="9">
        <v>120</v>
      </c>
      <c r="E24" s="9">
        <v>97</v>
      </c>
      <c r="F24" s="9">
        <v>107</v>
      </c>
      <c r="G24" s="9">
        <v>167</v>
      </c>
      <c r="H24" s="9">
        <v>159</v>
      </c>
      <c r="I24" s="9">
        <v>143</v>
      </c>
      <c r="J24" s="9">
        <v>180</v>
      </c>
      <c r="K24" s="9">
        <v>231</v>
      </c>
      <c r="L24" s="9">
        <v>274</v>
      </c>
      <c r="M24" s="9">
        <v>239</v>
      </c>
      <c r="N24" s="9">
        <v>181</v>
      </c>
      <c r="O24" s="9">
        <v>233</v>
      </c>
      <c r="P24" s="9">
        <v>219</v>
      </c>
      <c r="Q24" s="9">
        <v>188</v>
      </c>
      <c r="R24" s="9">
        <v>257</v>
      </c>
      <c r="S24" s="9">
        <v>268</v>
      </c>
      <c r="T24" s="9">
        <v>265</v>
      </c>
      <c r="U24" s="9">
        <v>229</v>
      </c>
      <c r="V24" s="9">
        <v>227</v>
      </c>
      <c r="W24" s="9">
        <v>258</v>
      </c>
      <c r="X24" s="9">
        <v>327</v>
      </c>
      <c r="Y24" s="9">
        <v>236</v>
      </c>
      <c r="Z24" s="106">
        <f>C24+D24+E24+F24</f>
        <v>521</v>
      </c>
      <c r="AA24" s="106">
        <f>G24+H24+I24+J24</f>
        <v>649</v>
      </c>
      <c r="AB24" s="106">
        <f>K24+L24+M24+N24</f>
        <v>925</v>
      </c>
      <c r="AC24" s="106">
        <f t="shared" si="3"/>
        <v>897</v>
      </c>
      <c r="AD24" s="106">
        <f t="shared" si="4"/>
        <v>989</v>
      </c>
      <c r="AE24" s="103"/>
    </row>
    <row r="25" spans="2:31" ht="12.75">
      <c r="B25" s="60" t="s">
        <v>37</v>
      </c>
      <c r="C25" s="8">
        <v>187</v>
      </c>
      <c r="D25" s="9">
        <v>213</v>
      </c>
      <c r="E25" s="9">
        <v>220</v>
      </c>
      <c r="F25" s="9">
        <v>255</v>
      </c>
      <c r="G25" s="9">
        <v>286</v>
      </c>
      <c r="H25" s="9">
        <v>314</v>
      </c>
      <c r="I25" s="9">
        <v>357</v>
      </c>
      <c r="J25" s="9">
        <v>442</v>
      </c>
      <c r="K25" s="9">
        <v>520</v>
      </c>
      <c r="L25" s="9">
        <v>447</v>
      </c>
      <c r="M25" s="9">
        <v>431</v>
      </c>
      <c r="N25" s="9">
        <v>420</v>
      </c>
      <c r="O25" s="9">
        <v>485</v>
      </c>
      <c r="P25" s="9">
        <v>371</v>
      </c>
      <c r="Q25" s="9">
        <v>369</v>
      </c>
      <c r="R25" s="9">
        <v>369</v>
      </c>
      <c r="S25" s="9">
        <v>432</v>
      </c>
      <c r="T25" s="9">
        <v>436</v>
      </c>
      <c r="U25" s="9">
        <v>436</v>
      </c>
      <c r="V25" s="9">
        <v>391</v>
      </c>
      <c r="W25" s="9">
        <v>433</v>
      </c>
      <c r="X25" s="9">
        <v>432</v>
      </c>
      <c r="Y25" s="9">
        <v>390</v>
      </c>
      <c r="Z25" s="106">
        <f t="shared" si="0"/>
        <v>875</v>
      </c>
      <c r="AA25" s="106">
        <f t="shared" si="1"/>
        <v>1399</v>
      </c>
      <c r="AB25" s="106">
        <f t="shared" si="2"/>
        <v>1818</v>
      </c>
      <c r="AC25" s="106">
        <f t="shared" si="3"/>
        <v>1594</v>
      </c>
      <c r="AD25" s="106">
        <f t="shared" si="4"/>
        <v>1695</v>
      </c>
      <c r="AE25" s="103"/>
    </row>
    <row r="26" spans="2:31" ht="12.75">
      <c r="B26" s="60" t="s">
        <v>38</v>
      </c>
      <c r="C26" s="8">
        <v>318</v>
      </c>
      <c r="D26" s="9">
        <v>292</v>
      </c>
      <c r="E26" s="9">
        <v>375</v>
      </c>
      <c r="F26" s="9">
        <v>326</v>
      </c>
      <c r="G26" s="9">
        <v>499</v>
      </c>
      <c r="H26" s="9">
        <v>692</v>
      </c>
      <c r="I26" s="9">
        <v>539</v>
      </c>
      <c r="J26" s="9">
        <v>762</v>
      </c>
      <c r="K26" s="9">
        <v>850</v>
      </c>
      <c r="L26" s="9">
        <v>800</v>
      </c>
      <c r="M26" s="9">
        <v>542</v>
      </c>
      <c r="N26" s="9">
        <v>651</v>
      </c>
      <c r="O26" s="9">
        <v>650</v>
      </c>
      <c r="P26" s="9">
        <v>500</v>
      </c>
      <c r="Q26" s="9">
        <v>450</v>
      </c>
      <c r="R26" s="9">
        <v>469</v>
      </c>
      <c r="S26" s="9">
        <v>575</v>
      </c>
      <c r="T26" s="9">
        <v>515</v>
      </c>
      <c r="U26" s="9">
        <v>575</v>
      </c>
      <c r="V26" s="9">
        <v>652</v>
      </c>
      <c r="W26" s="9">
        <v>736</v>
      </c>
      <c r="X26" s="9">
        <v>716</v>
      </c>
      <c r="Y26" s="9">
        <v>728</v>
      </c>
      <c r="Z26" s="106">
        <f t="shared" si="0"/>
        <v>1311</v>
      </c>
      <c r="AA26" s="106">
        <f t="shared" si="1"/>
        <v>2492</v>
      </c>
      <c r="AB26" s="106">
        <f t="shared" si="2"/>
        <v>2843</v>
      </c>
      <c r="AC26" s="106">
        <f t="shared" si="3"/>
        <v>2069</v>
      </c>
      <c r="AD26" s="106">
        <f t="shared" si="4"/>
        <v>2317</v>
      </c>
      <c r="AE26" s="103"/>
    </row>
    <row r="27" spans="2:31" ht="12.75">
      <c r="B27" s="60" t="s">
        <v>73</v>
      </c>
      <c r="C27" s="8">
        <v>93</v>
      </c>
      <c r="D27" s="9">
        <v>82</v>
      </c>
      <c r="E27" s="9">
        <v>76</v>
      </c>
      <c r="F27" s="9">
        <v>99</v>
      </c>
      <c r="G27" s="9">
        <v>121</v>
      </c>
      <c r="H27" s="9">
        <v>130</v>
      </c>
      <c r="I27" s="9">
        <v>170</v>
      </c>
      <c r="J27" s="9">
        <v>394</v>
      </c>
      <c r="K27" s="9">
        <v>548</v>
      </c>
      <c r="L27" s="9">
        <v>296</v>
      </c>
      <c r="M27" s="9">
        <v>181</v>
      </c>
      <c r="N27" s="9">
        <v>168</v>
      </c>
      <c r="O27" s="9">
        <v>148</v>
      </c>
      <c r="P27" s="9">
        <v>136</v>
      </c>
      <c r="Q27" s="9">
        <v>150</v>
      </c>
      <c r="R27" s="9">
        <v>142</v>
      </c>
      <c r="S27" s="9">
        <v>211</v>
      </c>
      <c r="T27" s="9">
        <v>183</v>
      </c>
      <c r="U27" s="9">
        <v>135</v>
      </c>
      <c r="V27" s="9">
        <v>148</v>
      </c>
      <c r="W27" s="9">
        <v>180</v>
      </c>
      <c r="X27" s="9">
        <v>209</v>
      </c>
      <c r="Y27" s="9">
        <v>183</v>
      </c>
      <c r="Z27" s="106">
        <f t="shared" si="0"/>
        <v>350</v>
      </c>
      <c r="AA27" s="106">
        <f t="shared" si="1"/>
        <v>815</v>
      </c>
      <c r="AB27" s="106">
        <f t="shared" si="2"/>
        <v>1193</v>
      </c>
      <c r="AC27" s="106">
        <f t="shared" si="3"/>
        <v>576</v>
      </c>
      <c r="AD27" s="106">
        <f t="shared" si="4"/>
        <v>677</v>
      </c>
      <c r="AE27" s="103"/>
    </row>
    <row r="28" spans="2:31" ht="12.75">
      <c r="B28" s="60" t="s">
        <v>39</v>
      </c>
      <c r="C28" s="8">
        <v>194</v>
      </c>
      <c r="D28" s="9">
        <v>157</v>
      </c>
      <c r="E28" s="9">
        <v>149</v>
      </c>
      <c r="F28" s="9">
        <v>193</v>
      </c>
      <c r="G28" s="9">
        <v>165</v>
      </c>
      <c r="H28" s="9">
        <v>208</v>
      </c>
      <c r="I28" s="9">
        <v>233</v>
      </c>
      <c r="J28" s="9">
        <v>379</v>
      </c>
      <c r="K28" s="9">
        <v>353</v>
      </c>
      <c r="L28" s="9">
        <v>316</v>
      </c>
      <c r="M28" s="9">
        <v>310</v>
      </c>
      <c r="N28" s="9">
        <v>289</v>
      </c>
      <c r="O28" s="9">
        <v>461</v>
      </c>
      <c r="P28" s="9">
        <v>403</v>
      </c>
      <c r="Q28" s="9">
        <v>317</v>
      </c>
      <c r="R28" s="9">
        <v>248</v>
      </c>
      <c r="S28" s="9">
        <v>342</v>
      </c>
      <c r="T28" s="9">
        <v>301</v>
      </c>
      <c r="U28" s="9">
        <v>375</v>
      </c>
      <c r="V28" s="9">
        <v>360</v>
      </c>
      <c r="W28" s="9">
        <v>300</v>
      </c>
      <c r="X28" s="9">
        <v>513</v>
      </c>
      <c r="Y28" s="9">
        <v>410</v>
      </c>
      <c r="Z28" s="106">
        <f t="shared" si="0"/>
        <v>693</v>
      </c>
      <c r="AA28" s="106">
        <f t="shared" si="1"/>
        <v>985</v>
      </c>
      <c r="AB28" s="106">
        <f t="shared" si="2"/>
        <v>1268</v>
      </c>
      <c r="AC28" s="106">
        <f t="shared" si="3"/>
        <v>1429</v>
      </c>
      <c r="AD28" s="106">
        <f t="shared" si="4"/>
        <v>1378</v>
      </c>
      <c r="AE28" s="103"/>
    </row>
    <row r="29" spans="2:31" ht="12.75">
      <c r="B29" s="60" t="s">
        <v>40</v>
      </c>
      <c r="C29" s="8">
        <v>16</v>
      </c>
      <c r="D29" s="9">
        <v>25</v>
      </c>
      <c r="E29" s="9">
        <v>16</v>
      </c>
      <c r="F29" s="9">
        <v>24</v>
      </c>
      <c r="G29" s="9">
        <v>30</v>
      </c>
      <c r="H29" s="9">
        <v>48</v>
      </c>
      <c r="I29" s="9">
        <v>42</v>
      </c>
      <c r="J29" s="9">
        <v>65</v>
      </c>
      <c r="K29" s="9">
        <v>47</v>
      </c>
      <c r="L29" s="9">
        <v>60</v>
      </c>
      <c r="M29" s="9">
        <v>54</v>
      </c>
      <c r="N29" s="9">
        <v>46</v>
      </c>
      <c r="O29" s="9">
        <v>52</v>
      </c>
      <c r="P29" s="9">
        <v>66</v>
      </c>
      <c r="Q29" s="9">
        <v>59</v>
      </c>
      <c r="R29" s="9">
        <v>78</v>
      </c>
      <c r="S29" s="9">
        <v>60</v>
      </c>
      <c r="T29" s="9">
        <v>66</v>
      </c>
      <c r="U29" s="9">
        <v>48</v>
      </c>
      <c r="V29" s="9">
        <v>63</v>
      </c>
      <c r="W29" s="9">
        <v>81</v>
      </c>
      <c r="X29" s="9">
        <v>71</v>
      </c>
      <c r="Y29" s="9">
        <v>72</v>
      </c>
      <c r="Z29" s="106">
        <f t="shared" si="0"/>
        <v>81</v>
      </c>
      <c r="AA29" s="106">
        <f t="shared" si="1"/>
        <v>185</v>
      </c>
      <c r="AB29" s="106">
        <f t="shared" si="2"/>
        <v>207</v>
      </c>
      <c r="AC29" s="106">
        <f t="shared" si="3"/>
        <v>255</v>
      </c>
      <c r="AD29" s="106">
        <f t="shared" si="4"/>
        <v>237</v>
      </c>
      <c r="AE29" s="103"/>
    </row>
    <row r="30" spans="2:31" ht="12.75">
      <c r="B30" s="60" t="s">
        <v>41</v>
      </c>
      <c r="C30" s="8">
        <v>237</v>
      </c>
      <c r="D30" s="9">
        <v>282</v>
      </c>
      <c r="E30" s="9">
        <v>249</v>
      </c>
      <c r="F30" s="9">
        <v>305</v>
      </c>
      <c r="G30" s="9">
        <v>297</v>
      </c>
      <c r="H30" s="9">
        <v>448</v>
      </c>
      <c r="I30" s="9">
        <v>461</v>
      </c>
      <c r="J30" s="9">
        <v>577</v>
      </c>
      <c r="K30" s="9">
        <v>665</v>
      </c>
      <c r="L30" s="9">
        <v>714</v>
      </c>
      <c r="M30" s="9">
        <v>610</v>
      </c>
      <c r="N30" s="9">
        <v>599</v>
      </c>
      <c r="O30" s="9">
        <v>445</v>
      </c>
      <c r="P30" s="9">
        <v>572</v>
      </c>
      <c r="Q30" s="9">
        <v>518</v>
      </c>
      <c r="R30" s="9">
        <v>499</v>
      </c>
      <c r="S30" s="9">
        <v>514</v>
      </c>
      <c r="T30" s="9">
        <v>635</v>
      </c>
      <c r="U30" s="9">
        <v>620</v>
      </c>
      <c r="V30" s="9">
        <v>617</v>
      </c>
      <c r="W30" s="9">
        <v>538</v>
      </c>
      <c r="X30" s="9">
        <v>709</v>
      </c>
      <c r="Y30" s="9">
        <v>608</v>
      </c>
      <c r="Z30" s="106">
        <f t="shared" si="0"/>
        <v>1073</v>
      </c>
      <c r="AA30" s="106">
        <f t="shared" si="1"/>
        <v>1783</v>
      </c>
      <c r="AB30" s="106">
        <f t="shared" si="2"/>
        <v>2588</v>
      </c>
      <c r="AC30" s="106">
        <f t="shared" si="3"/>
        <v>2034</v>
      </c>
      <c r="AD30" s="106">
        <f t="shared" si="4"/>
        <v>2386</v>
      </c>
      <c r="AE30" s="103"/>
    </row>
    <row r="31" spans="2:31" ht="12.75">
      <c r="B31" s="60" t="s">
        <v>42</v>
      </c>
      <c r="C31" s="8">
        <v>138</v>
      </c>
      <c r="D31" s="9">
        <v>116</v>
      </c>
      <c r="E31" s="9">
        <v>100</v>
      </c>
      <c r="F31" s="9">
        <v>111</v>
      </c>
      <c r="G31" s="9">
        <v>150</v>
      </c>
      <c r="H31" s="9">
        <v>138</v>
      </c>
      <c r="I31" s="9">
        <v>200</v>
      </c>
      <c r="J31" s="9">
        <v>185</v>
      </c>
      <c r="K31" s="9">
        <v>297</v>
      </c>
      <c r="L31" s="9">
        <v>234</v>
      </c>
      <c r="M31" s="9">
        <v>199</v>
      </c>
      <c r="N31" s="9">
        <v>200</v>
      </c>
      <c r="O31" s="9">
        <v>168</v>
      </c>
      <c r="P31" s="9">
        <v>209</v>
      </c>
      <c r="Q31" s="9">
        <v>208</v>
      </c>
      <c r="R31" s="9">
        <v>155</v>
      </c>
      <c r="S31" s="9">
        <v>192</v>
      </c>
      <c r="T31" s="9">
        <v>208</v>
      </c>
      <c r="U31" s="9">
        <v>235</v>
      </c>
      <c r="V31" s="9">
        <v>231</v>
      </c>
      <c r="W31" s="9">
        <v>212</v>
      </c>
      <c r="X31" s="9">
        <v>223</v>
      </c>
      <c r="Y31" s="9">
        <v>308</v>
      </c>
      <c r="Z31" s="106">
        <f t="shared" si="0"/>
        <v>465</v>
      </c>
      <c r="AA31" s="106">
        <f t="shared" si="1"/>
        <v>673</v>
      </c>
      <c r="AB31" s="106">
        <f t="shared" si="2"/>
        <v>930</v>
      </c>
      <c r="AC31" s="106">
        <f t="shared" si="3"/>
        <v>740</v>
      </c>
      <c r="AD31" s="106">
        <f t="shared" si="4"/>
        <v>866</v>
      </c>
      <c r="AE31" s="103"/>
    </row>
    <row r="32" spans="2:31" ht="12.75">
      <c r="B32" s="60" t="s">
        <v>12</v>
      </c>
      <c r="C32" s="8">
        <v>85</v>
      </c>
      <c r="D32" s="9">
        <v>80</v>
      </c>
      <c r="E32" s="9">
        <v>73</v>
      </c>
      <c r="F32" s="9">
        <v>140</v>
      </c>
      <c r="G32" s="9">
        <v>134</v>
      </c>
      <c r="H32" s="9">
        <v>137</v>
      </c>
      <c r="I32" s="9">
        <v>159</v>
      </c>
      <c r="J32" s="9">
        <v>218</v>
      </c>
      <c r="K32" s="9">
        <v>236</v>
      </c>
      <c r="L32" s="9">
        <v>142</v>
      </c>
      <c r="M32" s="9">
        <v>177</v>
      </c>
      <c r="N32" s="9">
        <v>258</v>
      </c>
      <c r="O32" s="9">
        <v>201</v>
      </c>
      <c r="P32" s="9">
        <v>152</v>
      </c>
      <c r="Q32" s="9">
        <v>122</v>
      </c>
      <c r="R32" s="9">
        <v>147</v>
      </c>
      <c r="S32" s="9">
        <v>194</v>
      </c>
      <c r="T32" s="9">
        <v>172</v>
      </c>
      <c r="U32" s="9">
        <v>175</v>
      </c>
      <c r="V32" s="9">
        <v>187</v>
      </c>
      <c r="W32" s="9">
        <v>189</v>
      </c>
      <c r="X32" s="9">
        <v>208</v>
      </c>
      <c r="Y32" s="9">
        <v>278</v>
      </c>
      <c r="Z32" s="106">
        <f t="shared" si="0"/>
        <v>378</v>
      </c>
      <c r="AA32" s="106">
        <f t="shared" si="1"/>
        <v>648</v>
      </c>
      <c r="AB32" s="106">
        <f t="shared" si="2"/>
        <v>813</v>
      </c>
      <c r="AC32" s="106">
        <f t="shared" si="3"/>
        <v>622</v>
      </c>
      <c r="AD32" s="106">
        <f t="shared" si="4"/>
        <v>728</v>
      </c>
      <c r="AE32" s="103"/>
    </row>
    <row r="33" spans="2:31" ht="12.75">
      <c r="B33" s="60" t="s">
        <v>43</v>
      </c>
      <c r="C33" s="8">
        <v>923</v>
      </c>
      <c r="D33" s="9">
        <v>835</v>
      </c>
      <c r="E33" s="9">
        <v>1089</v>
      </c>
      <c r="F33" s="9">
        <v>904</v>
      </c>
      <c r="G33" s="9">
        <v>1136</v>
      </c>
      <c r="H33" s="9">
        <v>1461</v>
      </c>
      <c r="I33" s="9">
        <v>1353</v>
      </c>
      <c r="J33" s="9">
        <v>1658</v>
      </c>
      <c r="K33" s="9">
        <v>1727</v>
      </c>
      <c r="L33" s="9">
        <v>1420</v>
      </c>
      <c r="M33" s="9">
        <v>1274</v>
      </c>
      <c r="N33" s="9">
        <v>1156</v>
      </c>
      <c r="O33" s="9">
        <v>1551</v>
      </c>
      <c r="P33" s="9">
        <v>1080</v>
      </c>
      <c r="Q33" s="9">
        <v>1081</v>
      </c>
      <c r="R33" s="9">
        <v>1153</v>
      </c>
      <c r="S33" s="9">
        <v>1097</v>
      </c>
      <c r="T33" s="9">
        <v>1121</v>
      </c>
      <c r="U33" s="9">
        <v>1185</v>
      </c>
      <c r="V33" s="9">
        <v>1078</v>
      </c>
      <c r="W33" s="9">
        <v>1249</v>
      </c>
      <c r="X33" s="9">
        <v>1340</v>
      </c>
      <c r="Y33" s="9">
        <v>1396</v>
      </c>
      <c r="Z33" s="106">
        <f t="shared" si="0"/>
        <v>3751</v>
      </c>
      <c r="AA33" s="106">
        <f t="shared" si="1"/>
        <v>5608</v>
      </c>
      <c r="AB33" s="106">
        <f t="shared" si="2"/>
        <v>5577</v>
      </c>
      <c r="AC33" s="106">
        <f t="shared" si="3"/>
        <v>4865</v>
      </c>
      <c r="AD33" s="106">
        <f t="shared" si="4"/>
        <v>4481</v>
      </c>
      <c r="AE33" s="103"/>
    </row>
    <row r="34" spans="2:31" ht="12.75">
      <c r="B34" s="60" t="s">
        <v>44</v>
      </c>
      <c r="C34" s="8">
        <v>254</v>
      </c>
      <c r="D34" s="9">
        <v>188</v>
      </c>
      <c r="E34" s="9">
        <v>109</v>
      </c>
      <c r="F34" s="9">
        <v>178</v>
      </c>
      <c r="G34" s="9">
        <v>290</v>
      </c>
      <c r="H34" s="9">
        <v>297</v>
      </c>
      <c r="I34" s="9">
        <v>284</v>
      </c>
      <c r="J34" s="9">
        <v>317</v>
      </c>
      <c r="K34" s="9">
        <v>393</v>
      </c>
      <c r="L34" s="9">
        <v>359</v>
      </c>
      <c r="M34" s="9">
        <v>273</v>
      </c>
      <c r="N34" s="9">
        <v>252</v>
      </c>
      <c r="O34" s="9">
        <v>273</v>
      </c>
      <c r="P34" s="9">
        <v>367</v>
      </c>
      <c r="Q34" s="9">
        <v>229</v>
      </c>
      <c r="R34" s="9">
        <v>296</v>
      </c>
      <c r="S34" s="9">
        <v>320</v>
      </c>
      <c r="T34" s="9">
        <v>256</v>
      </c>
      <c r="U34" s="9">
        <v>303</v>
      </c>
      <c r="V34" s="9">
        <v>258</v>
      </c>
      <c r="W34" s="9">
        <v>424</v>
      </c>
      <c r="X34" s="9">
        <v>434</v>
      </c>
      <c r="Y34" s="9">
        <v>718</v>
      </c>
      <c r="Z34" s="106">
        <f t="shared" si="0"/>
        <v>729</v>
      </c>
      <c r="AA34" s="106">
        <f t="shared" si="1"/>
        <v>1188</v>
      </c>
      <c r="AB34" s="106">
        <f t="shared" si="2"/>
        <v>1277</v>
      </c>
      <c r="AC34" s="106">
        <f t="shared" si="3"/>
        <v>1165</v>
      </c>
      <c r="AD34" s="106">
        <f t="shared" si="4"/>
        <v>1137</v>
      </c>
      <c r="AE34" s="103"/>
    </row>
    <row r="35" spans="2:31" ht="12.75">
      <c r="B35" s="60" t="s">
        <v>45</v>
      </c>
      <c r="C35" s="8">
        <v>92</v>
      </c>
      <c r="D35" s="9">
        <v>84</v>
      </c>
      <c r="E35" s="9">
        <v>92</v>
      </c>
      <c r="F35" s="9">
        <v>87</v>
      </c>
      <c r="G35" s="9">
        <v>83</v>
      </c>
      <c r="H35" s="9">
        <v>93</v>
      </c>
      <c r="I35" s="9">
        <v>123</v>
      </c>
      <c r="J35" s="9">
        <v>174</v>
      </c>
      <c r="K35" s="9">
        <v>199</v>
      </c>
      <c r="L35" s="9">
        <v>193</v>
      </c>
      <c r="M35" s="9">
        <v>146</v>
      </c>
      <c r="N35" s="9">
        <v>160</v>
      </c>
      <c r="O35" s="9">
        <v>213</v>
      </c>
      <c r="P35" s="9">
        <v>156</v>
      </c>
      <c r="Q35" s="9">
        <v>153</v>
      </c>
      <c r="R35" s="9">
        <v>160</v>
      </c>
      <c r="S35" s="9">
        <v>195</v>
      </c>
      <c r="T35" s="9">
        <v>138</v>
      </c>
      <c r="U35" s="9">
        <v>135</v>
      </c>
      <c r="V35" s="9">
        <v>133</v>
      </c>
      <c r="W35" s="9">
        <v>226</v>
      </c>
      <c r="X35" s="9">
        <v>242</v>
      </c>
      <c r="Y35" s="9">
        <v>242</v>
      </c>
      <c r="Z35" s="106">
        <f t="shared" si="0"/>
        <v>355</v>
      </c>
      <c r="AA35" s="106">
        <f t="shared" si="1"/>
        <v>473</v>
      </c>
      <c r="AB35" s="106">
        <f t="shared" si="2"/>
        <v>698</v>
      </c>
      <c r="AC35" s="106">
        <f t="shared" si="3"/>
        <v>682</v>
      </c>
      <c r="AD35" s="106">
        <f t="shared" si="4"/>
        <v>601</v>
      </c>
      <c r="AE35" s="103"/>
    </row>
    <row r="36" spans="2:31" ht="12.75">
      <c r="B36" s="60" t="s">
        <v>46</v>
      </c>
      <c r="C36" s="8">
        <v>115</v>
      </c>
      <c r="D36" s="9">
        <v>123</v>
      </c>
      <c r="E36" s="9">
        <v>75</v>
      </c>
      <c r="F36" s="9">
        <v>113</v>
      </c>
      <c r="G36" s="9">
        <v>121</v>
      </c>
      <c r="H36" s="9">
        <v>182</v>
      </c>
      <c r="I36" s="9">
        <v>148</v>
      </c>
      <c r="J36" s="9">
        <v>181</v>
      </c>
      <c r="K36" s="9">
        <v>207</v>
      </c>
      <c r="L36" s="9">
        <v>171</v>
      </c>
      <c r="M36" s="9">
        <v>157</v>
      </c>
      <c r="N36" s="9">
        <v>180</v>
      </c>
      <c r="O36" s="9">
        <v>167</v>
      </c>
      <c r="P36" s="9">
        <v>175</v>
      </c>
      <c r="Q36" s="9">
        <v>145</v>
      </c>
      <c r="R36" s="9">
        <v>182</v>
      </c>
      <c r="S36" s="9">
        <v>196</v>
      </c>
      <c r="T36" s="9">
        <v>184</v>
      </c>
      <c r="U36" s="9">
        <v>161</v>
      </c>
      <c r="V36" s="9">
        <v>228</v>
      </c>
      <c r="W36" s="9">
        <v>300</v>
      </c>
      <c r="X36" s="9">
        <v>225</v>
      </c>
      <c r="Y36" s="9">
        <v>351</v>
      </c>
      <c r="Z36" s="106">
        <f t="shared" si="0"/>
        <v>426</v>
      </c>
      <c r="AA36" s="106">
        <f t="shared" si="1"/>
        <v>632</v>
      </c>
      <c r="AB36" s="106">
        <f t="shared" si="2"/>
        <v>715</v>
      </c>
      <c r="AC36" s="106">
        <f t="shared" si="3"/>
        <v>669</v>
      </c>
      <c r="AD36" s="106">
        <f t="shared" si="4"/>
        <v>769</v>
      </c>
      <c r="AE36" s="103"/>
    </row>
    <row r="37" spans="2:31" ht="12.75">
      <c r="B37" s="60" t="s">
        <v>13</v>
      </c>
      <c r="C37" s="8">
        <v>3208</v>
      </c>
      <c r="D37" s="9">
        <v>2365</v>
      </c>
      <c r="E37" s="9">
        <v>2539</v>
      </c>
      <c r="F37" s="9">
        <v>2593</v>
      </c>
      <c r="G37" s="9">
        <v>3029</v>
      </c>
      <c r="H37" s="9">
        <v>3435</v>
      </c>
      <c r="I37" s="9">
        <v>3919</v>
      </c>
      <c r="J37" s="9">
        <v>4865</v>
      </c>
      <c r="K37" s="9">
        <v>5869</v>
      </c>
      <c r="L37" s="9">
        <v>5363</v>
      </c>
      <c r="M37" s="9">
        <v>5345</v>
      </c>
      <c r="N37" s="9">
        <v>4635</v>
      </c>
      <c r="O37" s="9">
        <v>4629</v>
      </c>
      <c r="P37" s="9">
        <v>4588</v>
      </c>
      <c r="Q37" s="9">
        <v>4457</v>
      </c>
      <c r="R37" s="9">
        <v>4247</v>
      </c>
      <c r="S37" s="9">
        <v>5002</v>
      </c>
      <c r="T37" s="9">
        <v>4636</v>
      </c>
      <c r="U37" s="9">
        <v>4618</v>
      </c>
      <c r="V37" s="9">
        <v>4712</v>
      </c>
      <c r="W37" s="9">
        <v>5296</v>
      </c>
      <c r="X37" s="9">
        <v>6046</v>
      </c>
      <c r="Y37" s="9">
        <v>6578</v>
      </c>
      <c r="Z37" s="106">
        <f t="shared" si="0"/>
        <v>10705</v>
      </c>
      <c r="AA37" s="106">
        <f t="shared" si="1"/>
        <v>15248</v>
      </c>
      <c r="AB37" s="106">
        <f t="shared" si="2"/>
        <v>21212</v>
      </c>
      <c r="AC37" s="106">
        <f t="shared" si="3"/>
        <v>17921</v>
      </c>
      <c r="AD37" s="106">
        <f t="shared" si="4"/>
        <v>18968</v>
      </c>
      <c r="AE37" s="103"/>
    </row>
    <row r="38" spans="2:31" ht="12.75">
      <c r="B38" s="60" t="s">
        <v>47</v>
      </c>
      <c r="C38" s="8">
        <v>796</v>
      </c>
      <c r="D38" s="9">
        <v>609</v>
      </c>
      <c r="E38" s="9">
        <v>627</v>
      </c>
      <c r="F38" s="9">
        <v>678</v>
      </c>
      <c r="G38" s="9">
        <v>956</v>
      </c>
      <c r="H38" s="9">
        <v>981</v>
      </c>
      <c r="I38" s="9">
        <v>1175</v>
      </c>
      <c r="J38" s="9">
        <v>1377</v>
      </c>
      <c r="K38" s="9">
        <v>1628</v>
      </c>
      <c r="L38" s="9">
        <v>1391</v>
      </c>
      <c r="M38" s="9">
        <v>1372</v>
      </c>
      <c r="N38" s="9">
        <v>1239</v>
      </c>
      <c r="O38" s="9">
        <v>1302</v>
      </c>
      <c r="P38" s="9">
        <v>1230</v>
      </c>
      <c r="Q38" s="9">
        <v>1011</v>
      </c>
      <c r="R38" s="9">
        <v>970</v>
      </c>
      <c r="S38" s="9">
        <v>1099</v>
      </c>
      <c r="T38" s="9">
        <v>995</v>
      </c>
      <c r="U38" s="9">
        <v>1022</v>
      </c>
      <c r="V38" s="9">
        <v>1158</v>
      </c>
      <c r="W38" s="9">
        <v>1148</v>
      </c>
      <c r="X38" s="9">
        <v>1297</v>
      </c>
      <c r="Y38" s="9">
        <v>1250</v>
      </c>
      <c r="Z38" s="106">
        <f t="shared" si="0"/>
        <v>2710</v>
      </c>
      <c r="AA38" s="106">
        <f t="shared" si="1"/>
        <v>4489</v>
      </c>
      <c r="AB38" s="106">
        <f t="shared" si="2"/>
        <v>5630</v>
      </c>
      <c r="AC38" s="106">
        <f t="shared" si="3"/>
        <v>4513</v>
      </c>
      <c r="AD38" s="106">
        <f t="shared" si="4"/>
        <v>4274</v>
      </c>
      <c r="AE38" s="103"/>
    </row>
    <row r="39" spans="2:31" ht="12.75">
      <c r="B39" s="60" t="s">
        <v>14</v>
      </c>
      <c r="C39" s="8">
        <v>468</v>
      </c>
      <c r="D39" s="9">
        <v>373</v>
      </c>
      <c r="E39" s="9">
        <v>547</v>
      </c>
      <c r="F39" s="9">
        <v>633</v>
      </c>
      <c r="G39" s="9">
        <v>480</v>
      </c>
      <c r="H39" s="9">
        <v>977</v>
      </c>
      <c r="I39" s="9">
        <v>1233</v>
      </c>
      <c r="J39" s="9">
        <v>1666</v>
      </c>
      <c r="K39" s="9">
        <v>1566</v>
      </c>
      <c r="L39" s="9">
        <v>2317</v>
      </c>
      <c r="M39" s="9">
        <v>1229</v>
      </c>
      <c r="N39" s="9">
        <v>1342</v>
      </c>
      <c r="O39" s="9">
        <v>1197</v>
      </c>
      <c r="P39" s="9">
        <v>951</v>
      </c>
      <c r="Q39" s="9">
        <v>867</v>
      </c>
      <c r="R39" s="9">
        <v>829</v>
      </c>
      <c r="S39" s="9">
        <v>988</v>
      </c>
      <c r="T39" s="9">
        <v>981</v>
      </c>
      <c r="U39" s="9">
        <v>840</v>
      </c>
      <c r="V39" s="9">
        <v>1007</v>
      </c>
      <c r="W39" s="9">
        <v>1084</v>
      </c>
      <c r="X39" s="9">
        <v>1067</v>
      </c>
      <c r="Y39" s="9">
        <v>916</v>
      </c>
      <c r="Z39" s="106">
        <f t="shared" si="0"/>
        <v>2021</v>
      </c>
      <c r="AA39" s="106">
        <f t="shared" si="1"/>
        <v>4356</v>
      </c>
      <c r="AB39" s="106">
        <f t="shared" si="2"/>
        <v>6454</v>
      </c>
      <c r="AC39" s="106">
        <f t="shared" si="3"/>
        <v>3844</v>
      </c>
      <c r="AD39" s="106">
        <f t="shared" si="4"/>
        <v>3816</v>
      </c>
      <c r="AE39" s="103"/>
    </row>
    <row r="40" spans="2:31" ht="12.75">
      <c r="B40" s="60" t="s">
        <v>15</v>
      </c>
      <c r="C40" s="8">
        <v>122</v>
      </c>
      <c r="D40" s="9">
        <v>93</v>
      </c>
      <c r="E40" s="9">
        <v>92</v>
      </c>
      <c r="F40" s="9">
        <v>104</v>
      </c>
      <c r="G40" s="9">
        <v>128</v>
      </c>
      <c r="H40" s="9">
        <v>151</v>
      </c>
      <c r="I40" s="9">
        <v>126</v>
      </c>
      <c r="J40" s="9">
        <v>177</v>
      </c>
      <c r="K40" s="9">
        <v>295</v>
      </c>
      <c r="L40" s="9">
        <v>288</v>
      </c>
      <c r="M40" s="9">
        <v>216</v>
      </c>
      <c r="N40" s="9">
        <v>228</v>
      </c>
      <c r="O40" s="9">
        <v>240</v>
      </c>
      <c r="P40" s="9">
        <v>249</v>
      </c>
      <c r="Q40" s="9">
        <v>146</v>
      </c>
      <c r="R40" s="9">
        <v>228</v>
      </c>
      <c r="S40" s="9">
        <v>252</v>
      </c>
      <c r="T40" s="9">
        <v>222</v>
      </c>
      <c r="U40" s="9">
        <v>225</v>
      </c>
      <c r="V40" s="9">
        <v>247</v>
      </c>
      <c r="W40" s="9">
        <v>293</v>
      </c>
      <c r="X40" s="9">
        <v>451</v>
      </c>
      <c r="Y40" s="9">
        <v>364</v>
      </c>
      <c r="Z40" s="106">
        <f t="shared" si="0"/>
        <v>411</v>
      </c>
      <c r="AA40" s="106">
        <f t="shared" si="1"/>
        <v>582</v>
      </c>
      <c r="AB40" s="106">
        <f t="shared" si="2"/>
        <v>1027</v>
      </c>
      <c r="AC40" s="106">
        <f t="shared" si="3"/>
        <v>863</v>
      </c>
      <c r="AD40" s="106">
        <f t="shared" si="4"/>
        <v>946</v>
      </c>
      <c r="AE40" s="103"/>
    </row>
    <row r="41" spans="2:31" ht="12.75">
      <c r="B41" s="60" t="s">
        <v>48</v>
      </c>
      <c r="C41" s="8">
        <v>90</v>
      </c>
      <c r="D41" s="9">
        <v>66</v>
      </c>
      <c r="E41" s="9">
        <v>63</v>
      </c>
      <c r="F41" s="9">
        <v>79</v>
      </c>
      <c r="G41" s="9">
        <v>105</v>
      </c>
      <c r="H41" s="9">
        <v>133</v>
      </c>
      <c r="I41" s="9">
        <v>120</v>
      </c>
      <c r="J41" s="9">
        <v>180</v>
      </c>
      <c r="K41" s="9">
        <v>160</v>
      </c>
      <c r="L41" s="9">
        <v>203</v>
      </c>
      <c r="M41" s="9">
        <v>180</v>
      </c>
      <c r="N41" s="9">
        <v>182</v>
      </c>
      <c r="O41" s="9">
        <v>136</v>
      </c>
      <c r="P41" s="9">
        <v>124</v>
      </c>
      <c r="Q41" s="9">
        <v>127</v>
      </c>
      <c r="R41" s="9">
        <v>108</v>
      </c>
      <c r="S41" s="9">
        <v>111</v>
      </c>
      <c r="T41" s="9">
        <v>153</v>
      </c>
      <c r="U41" s="9">
        <v>155</v>
      </c>
      <c r="V41" s="9">
        <v>244</v>
      </c>
      <c r="W41" s="9">
        <v>178</v>
      </c>
      <c r="X41" s="9">
        <v>150</v>
      </c>
      <c r="Y41" s="9">
        <v>196</v>
      </c>
      <c r="Z41" s="106">
        <f t="shared" si="0"/>
        <v>298</v>
      </c>
      <c r="AA41" s="106">
        <f t="shared" si="1"/>
        <v>538</v>
      </c>
      <c r="AB41" s="106">
        <f t="shared" si="2"/>
        <v>725</v>
      </c>
      <c r="AC41" s="106">
        <f t="shared" si="3"/>
        <v>495</v>
      </c>
      <c r="AD41" s="106">
        <f t="shared" si="4"/>
        <v>663</v>
      </c>
      <c r="AE41" s="103"/>
    </row>
    <row r="42" spans="2:31" ht="12.75">
      <c r="B42" s="60" t="s">
        <v>49</v>
      </c>
      <c r="C42" s="8">
        <v>55</v>
      </c>
      <c r="D42" s="9">
        <v>42</v>
      </c>
      <c r="E42" s="9">
        <v>44</v>
      </c>
      <c r="F42" s="9">
        <v>34</v>
      </c>
      <c r="G42" s="9">
        <v>68</v>
      </c>
      <c r="H42" s="9">
        <v>60</v>
      </c>
      <c r="I42" s="9">
        <v>68</v>
      </c>
      <c r="J42" s="9">
        <v>95</v>
      </c>
      <c r="K42" s="9">
        <v>112</v>
      </c>
      <c r="L42" s="9">
        <v>84</v>
      </c>
      <c r="M42" s="9">
        <v>72</v>
      </c>
      <c r="N42" s="9">
        <v>62</v>
      </c>
      <c r="O42" s="9">
        <v>85</v>
      </c>
      <c r="P42" s="9">
        <v>75</v>
      </c>
      <c r="Q42" s="9">
        <v>50</v>
      </c>
      <c r="R42" s="9">
        <v>67</v>
      </c>
      <c r="S42" s="9">
        <v>106</v>
      </c>
      <c r="T42" s="9">
        <v>94</v>
      </c>
      <c r="U42" s="9">
        <v>97</v>
      </c>
      <c r="V42" s="9">
        <v>133</v>
      </c>
      <c r="W42" s="9">
        <v>149</v>
      </c>
      <c r="X42" s="9">
        <v>147</v>
      </c>
      <c r="Y42" s="9">
        <v>133</v>
      </c>
      <c r="Z42" s="106">
        <f t="shared" si="0"/>
        <v>175</v>
      </c>
      <c r="AA42" s="106">
        <f t="shared" si="1"/>
        <v>291</v>
      </c>
      <c r="AB42" s="106">
        <f t="shared" si="2"/>
        <v>330</v>
      </c>
      <c r="AC42" s="106">
        <f t="shared" si="3"/>
        <v>277</v>
      </c>
      <c r="AD42" s="106">
        <f t="shared" si="4"/>
        <v>430</v>
      </c>
      <c r="AE42" s="103"/>
    </row>
    <row r="43" spans="2:31" ht="12.75">
      <c r="B43" s="60" t="s">
        <v>50</v>
      </c>
      <c r="C43" s="8">
        <v>340</v>
      </c>
      <c r="D43" s="9">
        <v>342</v>
      </c>
      <c r="E43" s="9">
        <v>290</v>
      </c>
      <c r="F43" s="9">
        <v>343</v>
      </c>
      <c r="G43" s="9">
        <v>414</v>
      </c>
      <c r="H43" s="9">
        <v>505</v>
      </c>
      <c r="I43" s="9">
        <v>435</v>
      </c>
      <c r="J43" s="9">
        <v>579</v>
      </c>
      <c r="K43" s="9">
        <v>719</v>
      </c>
      <c r="L43" s="9">
        <v>704</v>
      </c>
      <c r="M43" s="9">
        <v>630</v>
      </c>
      <c r="N43" s="9">
        <v>593</v>
      </c>
      <c r="O43" s="9">
        <v>784</v>
      </c>
      <c r="P43" s="9">
        <v>700</v>
      </c>
      <c r="Q43" s="9">
        <v>624</v>
      </c>
      <c r="R43" s="9">
        <v>554</v>
      </c>
      <c r="S43" s="9">
        <v>658</v>
      </c>
      <c r="T43" s="9">
        <v>726</v>
      </c>
      <c r="U43" s="9">
        <v>590</v>
      </c>
      <c r="V43" s="9">
        <v>736</v>
      </c>
      <c r="W43" s="9">
        <v>787</v>
      </c>
      <c r="X43" s="9">
        <v>646</v>
      </c>
      <c r="Y43" s="9">
        <v>768</v>
      </c>
      <c r="Z43" s="106">
        <f t="shared" si="0"/>
        <v>1315</v>
      </c>
      <c r="AA43" s="106">
        <f t="shared" si="1"/>
        <v>1933</v>
      </c>
      <c r="AB43" s="106">
        <f t="shared" si="2"/>
        <v>2646</v>
      </c>
      <c r="AC43" s="106">
        <f t="shared" si="3"/>
        <v>2662</v>
      </c>
      <c r="AD43" s="106">
        <f t="shared" si="4"/>
        <v>2710</v>
      </c>
      <c r="AE43" s="103"/>
    </row>
    <row r="44" spans="2:31" ht="12.75">
      <c r="B44" s="60" t="s">
        <v>51</v>
      </c>
      <c r="C44" s="8">
        <v>78</v>
      </c>
      <c r="D44" s="9">
        <v>84</v>
      </c>
      <c r="E44" s="9">
        <v>103</v>
      </c>
      <c r="F44" s="9">
        <v>74</v>
      </c>
      <c r="G44" s="9">
        <v>124</v>
      </c>
      <c r="H44" s="9">
        <v>100</v>
      </c>
      <c r="I44" s="9">
        <v>179</v>
      </c>
      <c r="J44" s="9">
        <v>176</v>
      </c>
      <c r="K44" s="9">
        <v>188</v>
      </c>
      <c r="L44" s="9">
        <v>159</v>
      </c>
      <c r="M44" s="9">
        <v>172</v>
      </c>
      <c r="N44" s="9">
        <v>186</v>
      </c>
      <c r="O44" s="9">
        <v>232</v>
      </c>
      <c r="P44" s="9">
        <v>178</v>
      </c>
      <c r="Q44" s="9">
        <v>149</v>
      </c>
      <c r="R44" s="9">
        <v>148</v>
      </c>
      <c r="S44" s="9">
        <v>186</v>
      </c>
      <c r="T44" s="9">
        <v>232</v>
      </c>
      <c r="U44" s="9">
        <v>192</v>
      </c>
      <c r="V44" s="9">
        <v>170</v>
      </c>
      <c r="W44" s="9">
        <v>206</v>
      </c>
      <c r="X44" s="9">
        <v>322</v>
      </c>
      <c r="Y44" s="9">
        <v>246</v>
      </c>
      <c r="Z44" s="106">
        <f t="shared" si="0"/>
        <v>339</v>
      </c>
      <c r="AA44" s="106">
        <f t="shared" si="1"/>
        <v>579</v>
      </c>
      <c r="AB44" s="106">
        <f t="shared" si="2"/>
        <v>705</v>
      </c>
      <c r="AC44" s="106">
        <f t="shared" si="3"/>
        <v>707</v>
      </c>
      <c r="AD44" s="106">
        <f t="shared" si="4"/>
        <v>780</v>
      </c>
      <c r="AE44" s="103"/>
    </row>
    <row r="45" spans="2:31" ht="12.75">
      <c r="B45" s="60" t="s">
        <v>134</v>
      </c>
      <c r="C45" s="8">
        <v>380</v>
      </c>
      <c r="D45" s="9">
        <v>425</v>
      </c>
      <c r="E45" s="9">
        <v>373</v>
      </c>
      <c r="F45" s="9">
        <v>490</v>
      </c>
      <c r="G45" s="9">
        <v>477</v>
      </c>
      <c r="H45" s="9">
        <v>549</v>
      </c>
      <c r="I45" s="9">
        <v>613</v>
      </c>
      <c r="J45" s="9">
        <v>707</v>
      </c>
      <c r="K45" s="9">
        <v>848</v>
      </c>
      <c r="L45" s="9">
        <v>770</v>
      </c>
      <c r="M45" s="9">
        <v>610</v>
      </c>
      <c r="N45" s="9">
        <v>432</v>
      </c>
      <c r="O45" s="9">
        <v>793</v>
      </c>
      <c r="P45" s="9">
        <v>637</v>
      </c>
      <c r="Q45" s="9">
        <v>601</v>
      </c>
      <c r="R45" s="9">
        <v>668</v>
      </c>
      <c r="S45" s="9">
        <v>642</v>
      </c>
      <c r="T45" s="9">
        <v>558</v>
      </c>
      <c r="U45" s="9">
        <v>568</v>
      </c>
      <c r="V45" s="9">
        <v>592</v>
      </c>
      <c r="W45" s="9">
        <v>651</v>
      </c>
      <c r="X45" s="9">
        <v>735</v>
      </c>
      <c r="Y45" s="9">
        <v>774</v>
      </c>
      <c r="Z45" s="106">
        <f>C45+D45+E45+F45</f>
        <v>1668</v>
      </c>
      <c r="AA45" s="106">
        <f>G45+H45+I45+J45</f>
        <v>2346</v>
      </c>
      <c r="AB45" s="106">
        <f>K45+L45+M45+N45</f>
        <v>2660</v>
      </c>
      <c r="AC45" s="106">
        <f t="shared" si="3"/>
        <v>2699</v>
      </c>
      <c r="AD45" s="106">
        <f t="shared" si="4"/>
        <v>2360</v>
      </c>
      <c r="AE45" s="103"/>
    </row>
    <row r="46" spans="2:31" ht="12.75">
      <c r="B46" s="60" t="s">
        <v>52</v>
      </c>
      <c r="C46" s="8">
        <v>39</v>
      </c>
      <c r="D46" s="9">
        <v>33</v>
      </c>
      <c r="E46" s="9">
        <v>31</v>
      </c>
      <c r="F46" s="9">
        <v>48</v>
      </c>
      <c r="G46" s="9">
        <v>29</v>
      </c>
      <c r="H46" s="9">
        <v>61</v>
      </c>
      <c r="I46" s="9">
        <v>31</v>
      </c>
      <c r="J46" s="9">
        <v>84</v>
      </c>
      <c r="K46" s="9">
        <v>54</v>
      </c>
      <c r="L46" s="9">
        <v>61</v>
      </c>
      <c r="M46" s="9">
        <v>70</v>
      </c>
      <c r="N46" s="9">
        <v>45</v>
      </c>
      <c r="O46" s="9">
        <v>60</v>
      </c>
      <c r="P46" s="9">
        <v>61</v>
      </c>
      <c r="Q46" s="9">
        <v>55</v>
      </c>
      <c r="R46" s="9">
        <v>52</v>
      </c>
      <c r="S46" s="9">
        <v>71</v>
      </c>
      <c r="T46" s="9">
        <v>68</v>
      </c>
      <c r="U46" s="9">
        <v>66</v>
      </c>
      <c r="V46" s="9">
        <v>75</v>
      </c>
      <c r="W46" s="9">
        <v>111</v>
      </c>
      <c r="X46" s="9">
        <v>85</v>
      </c>
      <c r="Y46" s="9">
        <v>74</v>
      </c>
      <c r="Z46" s="106">
        <f t="shared" si="0"/>
        <v>151</v>
      </c>
      <c r="AA46" s="106">
        <f t="shared" si="1"/>
        <v>205</v>
      </c>
      <c r="AB46" s="106">
        <f t="shared" si="2"/>
        <v>230</v>
      </c>
      <c r="AC46" s="106">
        <f t="shared" si="3"/>
        <v>228</v>
      </c>
      <c r="AD46" s="106">
        <f t="shared" si="4"/>
        <v>280</v>
      </c>
      <c r="AE46" s="103"/>
    </row>
    <row r="47" spans="2:31" ht="12.75">
      <c r="B47" s="60" t="s">
        <v>53</v>
      </c>
      <c r="C47" s="8">
        <v>553</v>
      </c>
      <c r="D47" s="9">
        <v>518</v>
      </c>
      <c r="E47" s="9">
        <v>645</v>
      </c>
      <c r="F47" s="9">
        <v>709</v>
      </c>
      <c r="G47" s="9">
        <v>850</v>
      </c>
      <c r="H47" s="9">
        <v>910</v>
      </c>
      <c r="I47" s="9">
        <v>986</v>
      </c>
      <c r="J47" s="9">
        <v>1084</v>
      </c>
      <c r="K47" s="9">
        <v>1325</v>
      </c>
      <c r="L47" s="9">
        <v>1175</v>
      </c>
      <c r="M47" s="9">
        <v>980</v>
      </c>
      <c r="N47" s="9">
        <v>1040</v>
      </c>
      <c r="O47" s="9">
        <v>1026</v>
      </c>
      <c r="P47" s="9">
        <v>1047</v>
      </c>
      <c r="Q47" s="9">
        <v>917</v>
      </c>
      <c r="R47" s="9">
        <v>954</v>
      </c>
      <c r="S47" s="9">
        <v>1187</v>
      </c>
      <c r="T47" s="9">
        <v>1042</v>
      </c>
      <c r="U47" s="9">
        <v>1165</v>
      </c>
      <c r="V47" s="9">
        <v>1179</v>
      </c>
      <c r="W47" s="9">
        <v>1309</v>
      </c>
      <c r="X47" s="9">
        <v>1575</v>
      </c>
      <c r="Y47" s="9">
        <v>1636</v>
      </c>
      <c r="Z47" s="106">
        <f t="shared" si="0"/>
        <v>2425</v>
      </c>
      <c r="AA47" s="106">
        <f t="shared" si="1"/>
        <v>3830</v>
      </c>
      <c r="AB47" s="106">
        <f t="shared" si="2"/>
        <v>4520</v>
      </c>
      <c r="AC47" s="106">
        <f t="shared" si="3"/>
        <v>3944</v>
      </c>
      <c r="AD47" s="106">
        <f t="shared" si="4"/>
        <v>4573</v>
      </c>
      <c r="AE47" s="103"/>
    </row>
    <row r="48" spans="2:31" ht="12.75">
      <c r="B48" s="60" t="s">
        <v>54</v>
      </c>
      <c r="C48" s="8">
        <v>13</v>
      </c>
      <c r="D48" s="9">
        <v>23</v>
      </c>
      <c r="E48" s="9">
        <v>20</v>
      </c>
      <c r="F48" s="9">
        <v>11</v>
      </c>
      <c r="G48" s="9">
        <v>19</v>
      </c>
      <c r="H48" s="9">
        <v>20</v>
      </c>
      <c r="I48" s="9">
        <v>37</v>
      </c>
      <c r="J48" s="9">
        <v>34</v>
      </c>
      <c r="K48" s="9">
        <v>25</v>
      </c>
      <c r="L48" s="9">
        <v>63</v>
      </c>
      <c r="M48" s="9">
        <v>35</v>
      </c>
      <c r="N48" s="9">
        <v>18</v>
      </c>
      <c r="O48" s="9">
        <v>32</v>
      </c>
      <c r="P48" s="9">
        <v>10</v>
      </c>
      <c r="Q48" s="9">
        <v>27</v>
      </c>
      <c r="R48" s="9">
        <v>43</v>
      </c>
      <c r="S48" s="9">
        <v>24</v>
      </c>
      <c r="T48" s="9">
        <v>27</v>
      </c>
      <c r="U48" s="9">
        <v>37</v>
      </c>
      <c r="V48" s="9">
        <v>36</v>
      </c>
      <c r="W48" s="9">
        <v>39</v>
      </c>
      <c r="X48" s="9">
        <v>55</v>
      </c>
      <c r="Y48" s="9">
        <v>39</v>
      </c>
      <c r="Z48" s="106">
        <f t="shared" si="0"/>
        <v>67</v>
      </c>
      <c r="AA48" s="106">
        <f t="shared" si="1"/>
        <v>110</v>
      </c>
      <c r="AB48" s="106">
        <f t="shared" si="2"/>
        <v>141</v>
      </c>
      <c r="AC48" s="106">
        <f t="shared" si="3"/>
        <v>112</v>
      </c>
      <c r="AD48" s="106">
        <f t="shared" si="4"/>
        <v>124</v>
      </c>
      <c r="AE48" s="103"/>
    </row>
    <row r="49" spans="2:31" ht="12.75">
      <c r="B49" s="60" t="s">
        <v>55</v>
      </c>
      <c r="C49" s="8">
        <v>214</v>
      </c>
      <c r="D49" s="9">
        <v>233</v>
      </c>
      <c r="E49" s="9">
        <v>253</v>
      </c>
      <c r="F49" s="9">
        <v>214</v>
      </c>
      <c r="G49" s="9">
        <v>320</v>
      </c>
      <c r="H49" s="9">
        <v>368</v>
      </c>
      <c r="I49" s="9">
        <v>429</v>
      </c>
      <c r="J49" s="9">
        <v>420</v>
      </c>
      <c r="K49" s="9">
        <v>483</v>
      </c>
      <c r="L49" s="9">
        <v>474</v>
      </c>
      <c r="M49" s="9">
        <v>436</v>
      </c>
      <c r="N49" s="9">
        <v>430</v>
      </c>
      <c r="O49" s="9">
        <v>429</v>
      </c>
      <c r="P49" s="9">
        <v>415</v>
      </c>
      <c r="Q49" s="9">
        <v>425</v>
      </c>
      <c r="R49" s="9">
        <v>437</v>
      </c>
      <c r="S49" s="9">
        <v>452</v>
      </c>
      <c r="T49" s="9">
        <v>451</v>
      </c>
      <c r="U49" s="9">
        <v>464</v>
      </c>
      <c r="V49" s="9">
        <v>483</v>
      </c>
      <c r="W49" s="9">
        <v>480</v>
      </c>
      <c r="X49" s="9">
        <v>508</v>
      </c>
      <c r="Y49" s="9">
        <v>524</v>
      </c>
      <c r="Z49" s="106">
        <f t="shared" si="0"/>
        <v>914</v>
      </c>
      <c r="AA49" s="106">
        <f t="shared" si="1"/>
        <v>1537</v>
      </c>
      <c r="AB49" s="106">
        <f t="shared" si="2"/>
        <v>1823</v>
      </c>
      <c r="AC49" s="106">
        <f t="shared" si="3"/>
        <v>1706</v>
      </c>
      <c r="AD49" s="106">
        <f t="shared" si="4"/>
        <v>1850</v>
      </c>
      <c r="AE49" s="103"/>
    </row>
    <row r="50" spans="2:31" ht="12.75">
      <c r="B50" s="60" t="s">
        <v>56</v>
      </c>
      <c r="C50" s="8">
        <v>7</v>
      </c>
      <c r="D50" s="9">
        <v>27</v>
      </c>
      <c r="E50" s="9">
        <v>8</v>
      </c>
      <c r="F50" s="9">
        <v>39</v>
      </c>
      <c r="G50" s="9">
        <v>8</v>
      </c>
      <c r="H50" s="9">
        <v>12</v>
      </c>
      <c r="I50" s="9">
        <v>25</v>
      </c>
      <c r="J50" s="9">
        <v>22</v>
      </c>
      <c r="K50" s="9">
        <v>37</v>
      </c>
      <c r="L50" s="9">
        <v>35</v>
      </c>
      <c r="M50" s="9">
        <v>21</v>
      </c>
      <c r="N50" s="9">
        <v>19</v>
      </c>
      <c r="O50" s="9">
        <v>53</v>
      </c>
      <c r="P50" s="9">
        <v>15</v>
      </c>
      <c r="Q50" s="9">
        <v>22</v>
      </c>
      <c r="R50" s="9">
        <v>12</v>
      </c>
      <c r="S50" s="9">
        <v>32</v>
      </c>
      <c r="T50" s="9">
        <v>33</v>
      </c>
      <c r="U50" s="9">
        <v>30</v>
      </c>
      <c r="V50" s="9">
        <v>22</v>
      </c>
      <c r="W50" s="9">
        <v>32</v>
      </c>
      <c r="X50" s="9">
        <v>22</v>
      </c>
      <c r="Y50" s="9">
        <v>22</v>
      </c>
      <c r="Z50" s="106">
        <f t="shared" si="0"/>
        <v>81</v>
      </c>
      <c r="AA50" s="106">
        <f t="shared" si="1"/>
        <v>67</v>
      </c>
      <c r="AB50" s="106">
        <f t="shared" si="2"/>
        <v>112</v>
      </c>
      <c r="AC50" s="106">
        <f t="shared" si="3"/>
        <v>102</v>
      </c>
      <c r="AD50" s="106">
        <f t="shared" si="4"/>
        <v>117</v>
      </c>
      <c r="AE50" s="103"/>
    </row>
    <row r="51" spans="2:31" ht="12.75">
      <c r="B51" s="60" t="s">
        <v>57</v>
      </c>
      <c r="C51" s="8">
        <v>175</v>
      </c>
      <c r="D51" s="9">
        <v>166</v>
      </c>
      <c r="E51" s="9">
        <v>134</v>
      </c>
      <c r="F51" s="9">
        <v>161</v>
      </c>
      <c r="G51" s="9">
        <v>99</v>
      </c>
      <c r="H51" s="9">
        <v>353</v>
      </c>
      <c r="I51" s="9">
        <v>312</v>
      </c>
      <c r="J51" s="9">
        <v>419</v>
      </c>
      <c r="K51" s="9">
        <v>586</v>
      </c>
      <c r="L51" s="9">
        <v>493</v>
      </c>
      <c r="M51" s="9">
        <v>455</v>
      </c>
      <c r="N51" s="9">
        <v>252</v>
      </c>
      <c r="O51" s="9">
        <v>329</v>
      </c>
      <c r="P51" s="9">
        <v>261</v>
      </c>
      <c r="Q51" s="9">
        <v>237</v>
      </c>
      <c r="R51" s="9">
        <v>311</v>
      </c>
      <c r="S51" s="9">
        <v>370</v>
      </c>
      <c r="T51" s="9">
        <v>302</v>
      </c>
      <c r="U51" s="9">
        <v>328</v>
      </c>
      <c r="V51" s="9">
        <v>386</v>
      </c>
      <c r="W51" s="9">
        <v>428</v>
      </c>
      <c r="X51" s="9">
        <v>518</v>
      </c>
      <c r="Y51" s="9">
        <v>814</v>
      </c>
      <c r="Z51" s="106">
        <f t="shared" si="0"/>
        <v>636</v>
      </c>
      <c r="AA51" s="106">
        <f t="shared" si="1"/>
        <v>1183</v>
      </c>
      <c r="AB51" s="106">
        <f t="shared" si="2"/>
        <v>1786</v>
      </c>
      <c r="AC51" s="106">
        <f t="shared" si="3"/>
        <v>1138</v>
      </c>
      <c r="AD51" s="106">
        <f t="shared" si="4"/>
        <v>1386</v>
      </c>
      <c r="AE51" s="103"/>
    </row>
    <row r="52" spans="2:31" ht="12.75">
      <c r="B52" s="60" t="s">
        <v>16</v>
      </c>
      <c r="C52" s="8">
        <v>969</v>
      </c>
      <c r="D52" s="9">
        <v>1187</v>
      </c>
      <c r="E52" s="9">
        <v>981</v>
      </c>
      <c r="F52" s="9">
        <v>1128</v>
      </c>
      <c r="G52" s="9">
        <v>1080</v>
      </c>
      <c r="H52" s="9">
        <v>1414</v>
      </c>
      <c r="I52" s="9">
        <v>1758</v>
      </c>
      <c r="J52" s="9">
        <v>2270</v>
      </c>
      <c r="K52" s="9">
        <v>2808</v>
      </c>
      <c r="L52" s="9">
        <v>2670</v>
      </c>
      <c r="M52" s="9">
        <v>2236</v>
      </c>
      <c r="N52" s="9">
        <v>1955</v>
      </c>
      <c r="O52" s="9">
        <v>1909</v>
      </c>
      <c r="P52" s="9">
        <v>1844</v>
      </c>
      <c r="Q52" s="9">
        <v>1797</v>
      </c>
      <c r="R52" s="9">
        <v>1628</v>
      </c>
      <c r="S52" s="9">
        <v>1797</v>
      </c>
      <c r="T52" s="9">
        <v>1673</v>
      </c>
      <c r="U52" s="9">
        <v>1848</v>
      </c>
      <c r="V52" s="9">
        <v>2014</v>
      </c>
      <c r="W52" s="9">
        <v>2155</v>
      </c>
      <c r="X52" s="9">
        <v>2324</v>
      </c>
      <c r="Y52" s="9">
        <v>2592</v>
      </c>
      <c r="Z52" s="106">
        <f t="shared" si="0"/>
        <v>4265</v>
      </c>
      <c r="AA52" s="106">
        <f t="shared" si="1"/>
        <v>6522</v>
      </c>
      <c r="AB52" s="106">
        <f t="shared" si="2"/>
        <v>9669</v>
      </c>
      <c r="AC52" s="106">
        <f t="shared" si="3"/>
        <v>7178</v>
      </c>
      <c r="AD52" s="106">
        <f t="shared" si="4"/>
        <v>7332</v>
      </c>
      <c r="AE52" s="103"/>
    </row>
    <row r="53" spans="2:31" ht="12.75">
      <c r="B53" s="60" t="s">
        <v>58</v>
      </c>
      <c r="C53" s="8">
        <v>231</v>
      </c>
      <c r="D53" s="9">
        <v>185</v>
      </c>
      <c r="E53" s="9">
        <v>169</v>
      </c>
      <c r="F53" s="9">
        <v>200</v>
      </c>
      <c r="G53" s="9">
        <v>73</v>
      </c>
      <c r="H53" s="9">
        <v>425</v>
      </c>
      <c r="I53" s="9">
        <v>261</v>
      </c>
      <c r="J53" s="9">
        <v>284</v>
      </c>
      <c r="K53" s="9">
        <v>431</v>
      </c>
      <c r="L53" s="9">
        <v>312</v>
      </c>
      <c r="M53" s="9">
        <v>424</v>
      </c>
      <c r="N53" s="9">
        <v>300</v>
      </c>
      <c r="O53" s="9">
        <v>302</v>
      </c>
      <c r="P53" s="9">
        <v>315</v>
      </c>
      <c r="Q53" s="9">
        <v>291</v>
      </c>
      <c r="R53" s="9">
        <v>253</v>
      </c>
      <c r="S53" s="9">
        <v>359</v>
      </c>
      <c r="T53" s="9">
        <v>333</v>
      </c>
      <c r="U53" s="9">
        <v>252</v>
      </c>
      <c r="V53" s="9">
        <v>347</v>
      </c>
      <c r="W53" s="9">
        <v>491</v>
      </c>
      <c r="X53" s="9">
        <v>532</v>
      </c>
      <c r="Y53" s="9">
        <v>572</v>
      </c>
      <c r="Z53" s="106">
        <f t="shared" si="0"/>
        <v>785</v>
      </c>
      <c r="AA53" s="106">
        <f t="shared" si="1"/>
        <v>1043</v>
      </c>
      <c r="AB53" s="106">
        <f t="shared" si="2"/>
        <v>1467</v>
      </c>
      <c r="AC53" s="106">
        <f t="shared" si="3"/>
        <v>1161</v>
      </c>
      <c r="AD53" s="106">
        <f t="shared" si="4"/>
        <v>1291</v>
      </c>
      <c r="AE53" s="103"/>
    </row>
    <row r="54" spans="2:31" ht="13.5" thickBot="1">
      <c r="B54" s="60" t="s">
        <v>59</v>
      </c>
      <c r="C54" s="8">
        <v>60</v>
      </c>
      <c r="D54" s="9">
        <v>47</v>
      </c>
      <c r="E54" s="9">
        <v>43</v>
      </c>
      <c r="F54" s="9">
        <v>39</v>
      </c>
      <c r="G54" s="9">
        <v>28</v>
      </c>
      <c r="H54" s="9">
        <v>42</v>
      </c>
      <c r="I54" s="9">
        <v>84</v>
      </c>
      <c r="J54" s="9">
        <v>87</v>
      </c>
      <c r="K54" s="9">
        <v>94</v>
      </c>
      <c r="L54" s="9">
        <v>90</v>
      </c>
      <c r="M54" s="9">
        <v>94</v>
      </c>
      <c r="N54" s="9">
        <v>84</v>
      </c>
      <c r="O54" s="9">
        <v>69</v>
      </c>
      <c r="P54" s="9">
        <v>161</v>
      </c>
      <c r="Q54" s="9">
        <v>78</v>
      </c>
      <c r="R54" s="9">
        <v>73</v>
      </c>
      <c r="S54" s="9">
        <v>128</v>
      </c>
      <c r="T54" s="9">
        <v>184</v>
      </c>
      <c r="U54" s="9">
        <v>122</v>
      </c>
      <c r="V54" s="9">
        <v>109</v>
      </c>
      <c r="W54" s="9">
        <v>118</v>
      </c>
      <c r="X54" s="9">
        <v>91</v>
      </c>
      <c r="Y54" s="9">
        <v>113</v>
      </c>
      <c r="Z54" s="106">
        <f t="shared" si="0"/>
        <v>189</v>
      </c>
      <c r="AA54" s="106">
        <f t="shared" si="1"/>
        <v>241</v>
      </c>
      <c r="AB54" s="106">
        <f t="shared" si="2"/>
        <v>362</v>
      </c>
      <c r="AC54" s="106">
        <f t="shared" si="3"/>
        <v>381</v>
      </c>
      <c r="AD54" s="106">
        <f t="shared" si="4"/>
        <v>543</v>
      </c>
      <c r="AE54" s="103"/>
    </row>
    <row r="55" spans="2:31" ht="13.5" thickBot="1">
      <c r="B55" s="61" t="s">
        <v>60</v>
      </c>
      <c r="C55" s="11">
        <v>209</v>
      </c>
      <c r="D55" s="128">
        <v>247</v>
      </c>
      <c r="E55" s="128">
        <v>266</v>
      </c>
      <c r="F55" s="128">
        <v>246</v>
      </c>
      <c r="G55" s="128">
        <v>308</v>
      </c>
      <c r="H55" s="128">
        <v>354</v>
      </c>
      <c r="I55" s="128">
        <v>538</v>
      </c>
      <c r="J55" s="128">
        <v>703</v>
      </c>
      <c r="K55" s="128">
        <v>579</v>
      </c>
      <c r="L55" s="128">
        <v>613</v>
      </c>
      <c r="M55" s="128">
        <v>490</v>
      </c>
      <c r="N55" s="128">
        <v>534</v>
      </c>
      <c r="O55" s="128">
        <v>531</v>
      </c>
      <c r="P55" s="128">
        <v>477</v>
      </c>
      <c r="Q55" s="128">
        <v>428</v>
      </c>
      <c r="R55" s="128">
        <v>447</v>
      </c>
      <c r="S55" s="128">
        <v>557</v>
      </c>
      <c r="T55" s="128">
        <v>510</v>
      </c>
      <c r="U55" s="128">
        <v>470</v>
      </c>
      <c r="V55" s="128">
        <v>576</v>
      </c>
      <c r="W55" s="128">
        <v>597</v>
      </c>
      <c r="X55" s="128">
        <v>744</v>
      </c>
      <c r="Y55" s="128">
        <v>720</v>
      </c>
      <c r="Z55" s="95">
        <f t="shared" si="0"/>
        <v>968</v>
      </c>
      <c r="AA55" s="95">
        <f t="shared" si="1"/>
        <v>1903</v>
      </c>
      <c r="AB55" s="95">
        <f t="shared" si="2"/>
        <v>2216</v>
      </c>
      <c r="AC55" s="105">
        <f t="shared" si="3"/>
        <v>1883</v>
      </c>
      <c r="AD55" s="105">
        <f t="shared" si="4"/>
        <v>2113</v>
      </c>
      <c r="AE55" s="103"/>
    </row>
    <row r="56" spans="2:30" ht="13.5" thickBot="1">
      <c r="B56" s="126" t="s">
        <v>81</v>
      </c>
      <c r="C56" s="127">
        <f aca="true" t="shared" si="5" ref="C56:T56">SUM(C6:C55)</f>
        <v>17449</v>
      </c>
      <c r="D56" s="127">
        <f t="shared" si="5"/>
        <v>15620</v>
      </c>
      <c r="E56" s="127">
        <f t="shared" si="5"/>
        <v>16076</v>
      </c>
      <c r="F56" s="127">
        <f t="shared" si="5"/>
        <v>17104</v>
      </c>
      <c r="G56" s="127">
        <f t="shared" si="5"/>
        <v>19655</v>
      </c>
      <c r="H56" s="127">
        <f t="shared" si="5"/>
        <v>24004</v>
      </c>
      <c r="I56" s="127">
        <f t="shared" si="5"/>
        <v>26057</v>
      </c>
      <c r="J56" s="127">
        <f t="shared" si="5"/>
        <v>33209</v>
      </c>
      <c r="K56" s="127">
        <f t="shared" si="5"/>
        <v>38510</v>
      </c>
      <c r="L56" s="127">
        <f t="shared" si="5"/>
        <v>35615</v>
      </c>
      <c r="M56" s="127">
        <f t="shared" si="5"/>
        <v>31576</v>
      </c>
      <c r="N56" s="127">
        <f t="shared" si="5"/>
        <v>29678</v>
      </c>
      <c r="O56" s="127">
        <f t="shared" si="5"/>
        <v>31192</v>
      </c>
      <c r="P56" s="127">
        <f t="shared" si="5"/>
        <v>28131</v>
      </c>
      <c r="Q56" s="127">
        <f t="shared" si="5"/>
        <v>26080</v>
      </c>
      <c r="R56" s="127">
        <v>26539</v>
      </c>
      <c r="S56" s="127">
        <f t="shared" si="5"/>
        <v>30429</v>
      </c>
      <c r="T56" s="127">
        <f t="shared" si="5"/>
        <v>28578</v>
      </c>
      <c r="U56" s="127">
        <f>SUM(U6:U55)</f>
        <v>28651</v>
      </c>
      <c r="V56" s="127">
        <v>29955</v>
      </c>
      <c r="W56" s="127">
        <f aca="true" t="shared" si="6" ref="W56:AC56">SUM(W6:W55)</f>
        <v>33651</v>
      </c>
      <c r="X56" s="127">
        <f t="shared" si="6"/>
        <v>37243</v>
      </c>
      <c r="Y56" s="127">
        <f>SUM(Y6:Y55)</f>
        <v>38384</v>
      </c>
      <c r="Z56" s="127">
        <f t="shared" si="6"/>
        <v>66249</v>
      </c>
      <c r="AA56" s="127">
        <f t="shared" si="6"/>
        <v>102925</v>
      </c>
      <c r="AB56" s="127">
        <f t="shared" si="6"/>
        <v>135379</v>
      </c>
      <c r="AC56" s="142">
        <f t="shared" si="6"/>
        <v>111942</v>
      </c>
      <c r="AD56" s="142">
        <f t="shared" si="4"/>
        <v>117613</v>
      </c>
    </row>
    <row r="57" spans="2:12" ht="12.75">
      <c r="B57" s="2"/>
      <c r="C57" s="1"/>
      <c r="D57" s="1"/>
      <c r="E57" s="1"/>
      <c r="F57" s="1"/>
      <c r="G57" s="1"/>
      <c r="H57" s="1"/>
      <c r="I57" s="1"/>
      <c r="J57" s="64"/>
      <c r="K57" s="64"/>
      <c r="L57" s="64"/>
    </row>
    <row r="58" spans="2:9" ht="32.25" customHeight="1">
      <c r="B58" s="204" t="s">
        <v>77</v>
      </c>
      <c r="C58" s="204"/>
      <c r="D58" s="204"/>
      <c r="E58" s="204"/>
      <c r="F58" s="13"/>
      <c r="G58" s="13"/>
      <c r="H58" s="13"/>
      <c r="I58" s="13"/>
    </row>
    <row r="59" ht="13.5" thickBot="1"/>
    <row r="60" spans="3:25" ht="30.75" customHeight="1" thickBot="1">
      <c r="C60" s="125" t="s">
        <v>17</v>
      </c>
      <c r="D60" s="125" t="s">
        <v>18</v>
      </c>
      <c r="E60" s="125" t="s">
        <v>19</v>
      </c>
      <c r="F60" s="125" t="s">
        <v>90</v>
      </c>
      <c r="G60" s="125" t="s">
        <v>95</v>
      </c>
      <c r="H60" s="125" t="s">
        <v>97</v>
      </c>
      <c r="I60" s="125" t="s">
        <v>101</v>
      </c>
      <c r="J60" s="125" t="s">
        <v>103</v>
      </c>
      <c r="K60" s="125" t="s">
        <v>109</v>
      </c>
      <c r="L60" s="125" t="s">
        <v>121</v>
      </c>
      <c r="M60" s="125" t="s">
        <v>136</v>
      </c>
      <c r="N60" s="125" t="s">
        <v>140</v>
      </c>
      <c r="O60" s="125" t="s">
        <v>144</v>
      </c>
      <c r="P60" s="125" t="s">
        <v>147</v>
      </c>
      <c r="Q60" s="125" t="s">
        <v>159</v>
      </c>
      <c r="R60" s="125" t="s">
        <v>174</v>
      </c>
      <c r="S60" s="125" t="s">
        <v>180</v>
      </c>
      <c r="T60" s="125" t="s">
        <v>194</v>
      </c>
      <c r="U60" s="125" t="s">
        <v>201</v>
      </c>
      <c r="V60" s="125" t="s">
        <v>93</v>
      </c>
      <c r="W60" s="125" t="s">
        <v>106</v>
      </c>
      <c r="X60" s="125" t="s">
        <v>141</v>
      </c>
      <c r="Y60" s="125" t="s">
        <v>173</v>
      </c>
    </row>
    <row r="61" spans="2:25" ht="12.75">
      <c r="B61" s="62" t="s">
        <v>119</v>
      </c>
      <c r="C61" s="14">
        <f aca="true" t="shared" si="7" ref="C61:C70">+(G6-C6)/C6</f>
        <v>0.09574468085106383</v>
      </c>
      <c r="D61" s="15">
        <f aca="true" t="shared" si="8" ref="D61:D70">+(H6-D6)/D6</f>
        <v>0.6883116883116883</v>
      </c>
      <c r="E61" s="15">
        <f aca="true" t="shared" si="9" ref="E61:E70">+(I6-E6)/E6</f>
        <v>0.8268551236749117</v>
      </c>
      <c r="F61" s="15">
        <f aca="true" t="shared" si="10" ref="F61:F70">+(J6-F6)/F6</f>
        <v>0.9629629629629629</v>
      </c>
      <c r="G61" s="18">
        <f aca="true" t="shared" si="11" ref="G61:G70">+(K6-G6)/G6</f>
        <v>0.8033980582524272</v>
      </c>
      <c r="H61" s="18">
        <f aca="true" t="shared" si="12" ref="H61:H70">+(L6-H6)/H6</f>
        <v>0.35</v>
      </c>
      <c r="I61" s="18">
        <f aca="true" t="shared" si="13" ref="I61:I70">+(M6-I6)/I6</f>
        <v>0.21083172147001933</v>
      </c>
      <c r="J61" s="18">
        <f aca="true" t="shared" si="14" ref="J61:J70">+(N6-J6)/J6</f>
        <v>0.0110062893081761</v>
      </c>
      <c r="K61" s="18">
        <f aca="true" t="shared" si="15" ref="K61:K70">+(O6-K6)/K6</f>
        <v>0.10228802153432032</v>
      </c>
      <c r="L61" s="18">
        <f aca="true" t="shared" si="16" ref="L61:L70">+(P6-L6)/L6</f>
        <v>-0.01566951566951567</v>
      </c>
      <c r="M61" s="18">
        <f aca="true" t="shared" si="17" ref="M61:M70">+(Q6-M6)/M6</f>
        <v>0.04792332268370607</v>
      </c>
      <c r="N61" s="18">
        <f aca="true" t="shared" si="18" ref="N61:N70">+(R6-N6)/N6</f>
        <v>-0.02177293934681182</v>
      </c>
      <c r="O61" s="18">
        <f aca="true" t="shared" si="19" ref="O61:O70">+(S6-O6)/O6</f>
        <v>0.1282051282051282</v>
      </c>
      <c r="P61" s="18">
        <f aca="true" t="shared" si="20" ref="P61:U76">+(T6-P6)/P6</f>
        <v>0.2981186685962373</v>
      </c>
      <c r="Q61" s="18">
        <f t="shared" si="20"/>
        <v>0.40853658536585363</v>
      </c>
      <c r="R61" s="18">
        <f t="shared" si="20"/>
        <v>0.3386327503974563</v>
      </c>
      <c r="S61" s="18">
        <f t="shared" si="20"/>
        <v>-0.04220779220779221</v>
      </c>
      <c r="T61" s="18">
        <f t="shared" si="20"/>
        <v>0.17391304347826086</v>
      </c>
      <c r="U61" s="18">
        <f t="shared" si="20"/>
        <v>0.1461038961038961</v>
      </c>
      <c r="V61" s="163">
        <f aca="true" t="shared" si="21" ref="V61:V82">+(AA6-Z6)/Z6</f>
        <v>0.6150271107668474</v>
      </c>
      <c r="W61" s="163">
        <f aca="true" t="shared" si="22" ref="W61:W82">+(AB6-AA6)/AA6</f>
        <v>0.30167865707434055</v>
      </c>
      <c r="X61" s="16">
        <f aca="true" t="shared" si="23" ref="X61:Y82">+(AC6-AB6)/AB6</f>
        <v>0.02984524686809138</v>
      </c>
      <c r="Y61" s="16">
        <f t="shared" si="23"/>
        <v>0.28336314847942756</v>
      </c>
    </row>
    <row r="62" spans="2:25" ht="12.75">
      <c r="B62" s="63" t="s">
        <v>25</v>
      </c>
      <c r="C62" s="17">
        <f t="shared" si="7"/>
        <v>0</v>
      </c>
      <c r="D62" s="18">
        <f t="shared" si="8"/>
        <v>1.0375</v>
      </c>
      <c r="E62" s="18">
        <f t="shared" si="9"/>
        <v>0.6129032258064516</v>
      </c>
      <c r="F62" s="18">
        <f t="shared" si="10"/>
        <v>0.37254901960784315</v>
      </c>
      <c r="G62" s="18">
        <f t="shared" si="11"/>
        <v>2.0357142857142856</v>
      </c>
      <c r="H62" s="18">
        <f t="shared" si="12"/>
        <v>0.4723926380368098</v>
      </c>
      <c r="I62" s="18">
        <f t="shared" si="13"/>
        <v>0.3333333333333333</v>
      </c>
      <c r="J62" s="18">
        <f t="shared" si="14"/>
        <v>0.45</v>
      </c>
      <c r="K62" s="18">
        <f t="shared" si="15"/>
        <v>-0.0784313725490196</v>
      </c>
      <c r="L62" s="18">
        <f t="shared" si="16"/>
        <v>-0.3958333333333333</v>
      </c>
      <c r="M62" s="18">
        <f t="shared" si="17"/>
        <v>-0.25</v>
      </c>
      <c r="N62" s="18">
        <f t="shared" si="18"/>
        <v>-0.12807881773399016</v>
      </c>
      <c r="O62" s="18">
        <f t="shared" si="19"/>
        <v>-0.00851063829787234</v>
      </c>
      <c r="P62" s="18">
        <f t="shared" si="20"/>
        <v>0.09655172413793103</v>
      </c>
      <c r="Q62" s="18">
        <f t="shared" si="20"/>
        <v>0.9933333333333333</v>
      </c>
      <c r="R62" s="18">
        <f t="shared" si="20"/>
        <v>0.3050847457627119</v>
      </c>
      <c r="S62" s="18">
        <f t="shared" si="20"/>
        <v>0.5793991416309013</v>
      </c>
      <c r="T62" s="18">
        <f t="shared" si="20"/>
        <v>0.8679245283018868</v>
      </c>
      <c r="U62" s="18">
        <f t="shared" si="20"/>
        <v>-0.026755852842809364</v>
      </c>
      <c r="V62" s="164">
        <f t="shared" si="21"/>
        <v>0.4958217270194986</v>
      </c>
      <c r="W62" s="164">
        <f t="shared" si="22"/>
        <v>0.6722532588454376</v>
      </c>
      <c r="X62" s="19">
        <f t="shared" si="23"/>
        <v>-0.21269487750556793</v>
      </c>
      <c r="Y62" s="19">
        <f t="shared" si="23"/>
        <v>0.3041018387553041</v>
      </c>
    </row>
    <row r="63" spans="2:25" ht="12.75">
      <c r="B63" s="63" t="s">
        <v>26</v>
      </c>
      <c r="C63" s="17">
        <f t="shared" si="7"/>
        <v>0.11717709720372836</v>
      </c>
      <c r="D63" s="18">
        <f t="shared" si="8"/>
        <v>0.3695345557122708</v>
      </c>
      <c r="E63" s="18">
        <f t="shared" si="9"/>
        <v>1.0077399380804954</v>
      </c>
      <c r="F63" s="18">
        <f t="shared" si="10"/>
        <v>1.2844950213371267</v>
      </c>
      <c r="G63" s="18">
        <f t="shared" si="11"/>
        <v>1.3742550655542312</v>
      </c>
      <c r="H63" s="18">
        <f t="shared" si="12"/>
        <v>0.9382080329557158</v>
      </c>
      <c r="I63" s="18">
        <f t="shared" si="13"/>
        <v>0.3646877409406322</v>
      </c>
      <c r="J63" s="18">
        <f t="shared" si="14"/>
        <v>-0.10211706102117062</v>
      </c>
      <c r="K63" s="18">
        <f t="shared" si="15"/>
        <v>-0.30522088353413657</v>
      </c>
      <c r="L63" s="18">
        <f t="shared" si="16"/>
        <v>-0.3703506907545165</v>
      </c>
      <c r="M63" s="18">
        <f t="shared" si="17"/>
        <v>-0.39943502824858756</v>
      </c>
      <c r="N63" s="18">
        <f t="shared" si="18"/>
        <v>-0.15048543689320387</v>
      </c>
      <c r="O63" s="18">
        <f t="shared" si="19"/>
        <v>-0.101878612716763</v>
      </c>
      <c r="P63" s="18">
        <f t="shared" si="20"/>
        <v>0.1569620253164557</v>
      </c>
      <c r="Q63" s="18">
        <f t="shared" si="20"/>
        <v>0.047036688617121354</v>
      </c>
      <c r="R63" s="18">
        <f t="shared" si="20"/>
        <v>-0.1673469387755102</v>
      </c>
      <c r="S63" s="18">
        <f t="shared" si="20"/>
        <v>0.01850362027353178</v>
      </c>
      <c r="T63" s="18">
        <f t="shared" si="20"/>
        <v>0.10357403355215171</v>
      </c>
      <c r="U63" s="18">
        <f t="shared" si="20"/>
        <v>0.15633423180592992</v>
      </c>
      <c r="V63" s="164">
        <f t="shared" si="21"/>
        <v>0.6778212887148451</v>
      </c>
      <c r="W63" s="164">
        <f t="shared" si="22"/>
        <v>0.5035009548058561</v>
      </c>
      <c r="X63" s="19">
        <f t="shared" si="23"/>
        <v>-0.3145639288738357</v>
      </c>
      <c r="Y63" s="19">
        <f t="shared" si="23"/>
        <v>-0.022647724933086266</v>
      </c>
    </row>
    <row r="64" spans="2:25" ht="12.75">
      <c r="B64" s="63" t="s">
        <v>27</v>
      </c>
      <c r="C64" s="17">
        <f t="shared" si="7"/>
        <v>0.07664233576642336</v>
      </c>
      <c r="D64" s="18">
        <f t="shared" si="8"/>
        <v>1.445054945054945</v>
      </c>
      <c r="E64" s="18">
        <f t="shared" si="9"/>
        <v>0.7246963562753036</v>
      </c>
      <c r="F64" s="18">
        <f t="shared" si="10"/>
        <v>0.8920863309352518</v>
      </c>
      <c r="G64" s="18">
        <f t="shared" si="11"/>
        <v>0.911864406779661</v>
      </c>
      <c r="H64" s="18">
        <f t="shared" si="12"/>
        <v>0.4764044943820225</v>
      </c>
      <c r="I64" s="18">
        <f t="shared" si="13"/>
        <v>0.2652582159624413</v>
      </c>
      <c r="J64" s="18">
        <f t="shared" si="14"/>
        <v>0.043726235741444866</v>
      </c>
      <c r="K64" s="18">
        <f t="shared" si="15"/>
        <v>-0.12411347517730496</v>
      </c>
      <c r="L64" s="18">
        <f t="shared" si="16"/>
        <v>-0.0730593607305936</v>
      </c>
      <c r="M64" s="18">
        <f t="shared" si="17"/>
        <v>-0.012987012987012988</v>
      </c>
      <c r="N64" s="18">
        <f t="shared" si="18"/>
        <v>-0.122040072859745</v>
      </c>
      <c r="O64" s="18">
        <f t="shared" si="19"/>
        <v>0.1437246963562753</v>
      </c>
      <c r="P64" s="18">
        <f t="shared" si="20"/>
        <v>-0.2824302134646962</v>
      </c>
      <c r="Q64" s="18">
        <f t="shared" si="20"/>
        <v>-0.009398496240601503</v>
      </c>
      <c r="R64" s="18">
        <f t="shared" si="20"/>
        <v>0.07676348547717843</v>
      </c>
      <c r="S64" s="18">
        <f t="shared" si="20"/>
        <v>0.1929203539823009</v>
      </c>
      <c r="T64" s="18">
        <f t="shared" si="20"/>
        <v>0.35697940503432496</v>
      </c>
      <c r="U64" s="18">
        <f t="shared" si="20"/>
        <v>0.36242884250474383</v>
      </c>
      <c r="V64" s="164">
        <f t="shared" si="21"/>
        <v>0.7247706422018348</v>
      </c>
      <c r="W64" s="164">
        <f t="shared" si="22"/>
        <v>0.36465721040189125</v>
      </c>
      <c r="X64" s="19">
        <f t="shared" si="23"/>
        <v>-0.08315288003464703</v>
      </c>
      <c r="Y64" s="19">
        <f t="shared" si="23"/>
        <v>-0.03259329239489844</v>
      </c>
    </row>
    <row r="65" spans="2:25" ht="12.75">
      <c r="B65" s="60" t="s">
        <v>154</v>
      </c>
      <c r="C65" s="17">
        <f t="shared" si="7"/>
        <v>0</v>
      </c>
      <c r="D65" s="18">
        <f t="shared" si="8"/>
        <v>-0.0196078431372549</v>
      </c>
      <c r="E65" s="18">
        <f t="shared" si="9"/>
        <v>0.11363636363636363</v>
      </c>
      <c r="F65" s="18">
        <f t="shared" si="10"/>
        <v>-0.03125</v>
      </c>
      <c r="G65" s="18">
        <f t="shared" si="11"/>
        <v>1.0707070707070707</v>
      </c>
      <c r="H65" s="18">
        <f t="shared" si="12"/>
        <v>0.39</v>
      </c>
      <c r="I65" s="18">
        <f t="shared" si="13"/>
        <v>0.5510204081632653</v>
      </c>
      <c r="J65" s="18">
        <f t="shared" si="14"/>
        <v>0.3118279569892473</v>
      </c>
      <c r="K65" s="18">
        <f t="shared" si="15"/>
        <v>-0.25365853658536586</v>
      </c>
      <c r="L65" s="18">
        <f t="shared" si="16"/>
        <v>-0.22302158273381295</v>
      </c>
      <c r="M65" s="18">
        <f t="shared" si="17"/>
        <v>-0.08552631578947369</v>
      </c>
      <c r="N65" s="18">
        <f t="shared" si="18"/>
        <v>-0.05737704918032787</v>
      </c>
      <c r="O65" s="18">
        <f t="shared" si="19"/>
        <v>0.026143790849673203</v>
      </c>
      <c r="P65" s="18">
        <f t="shared" si="20"/>
        <v>0.3333333333333333</v>
      </c>
      <c r="Q65" s="18">
        <f t="shared" si="20"/>
        <v>0.02158273381294964</v>
      </c>
      <c r="R65" s="18">
        <f t="shared" si="20"/>
        <v>0.16521739130434782</v>
      </c>
      <c r="S65" s="18">
        <f t="shared" si="20"/>
        <v>0.006369426751592357</v>
      </c>
      <c r="T65" s="18">
        <f t="shared" si="20"/>
        <v>0.9305555555555556</v>
      </c>
      <c r="U65" s="18">
        <f t="shared" si="20"/>
        <v>0.7816901408450704</v>
      </c>
      <c r="V65" s="164">
        <f t="shared" si="21"/>
        <v>0.012987012987012988</v>
      </c>
      <c r="W65" s="164">
        <f t="shared" si="22"/>
        <v>0.5846153846153846</v>
      </c>
      <c r="X65" s="19">
        <f t="shared" si="23"/>
        <v>-0.16666666666666666</v>
      </c>
      <c r="Y65" s="19">
        <f t="shared" si="23"/>
        <v>0.1203883495145631</v>
      </c>
    </row>
    <row r="66" spans="2:25" ht="12.75">
      <c r="B66" s="63" t="s">
        <v>8</v>
      </c>
      <c r="C66" s="17">
        <f t="shared" si="7"/>
        <v>0.28307692307692306</v>
      </c>
      <c r="D66" s="18">
        <f t="shared" si="8"/>
        <v>0.006211180124223602</v>
      </c>
      <c r="E66" s="18">
        <f t="shared" si="9"/>
        <v>0.34579439252336447</v>
      </c>
      <c r="F66" s="18">
        <f t="shared" si="10"/>
        <v>0.9112903225806451</v>
      </c>
      <c r="G66" s="18">
        <f t="shared" si="11"/>
        <v>0.5347721822541966</v>
      </c>
      <c r="H66" s="18">
        <f t="shared" si="12"/>
        <v>0.5648148148148148</v>
      </c>
      <c r="I66" s="18">
        <f t="shared" si="13"/>
        <v>0.26157407407407407</v>
      </c>
      <c r="J66" s="18">
        <f t="shared" si="14"/>
        <v>-0.006329113924050633</v>
      </c>
      <c r="K66" s="18">
        <f t="shared" si="15"/>
        <v>0.1109375</v>
      </c>
      <c r="L66" s="18">
        <f t="shared" si="16"/>
        <v>-0.01972386587771203</v>
      </c>
      <c r="M66" s="18">
        <f t="shared" si="17"/>
        <v>-0.13394495412844037</v>
      </c>
      <c r="N66" s="18">
        <f t="shared" si="18"/>
        <v>0.21231422505307856</v>
      </c>
      <c r="O66" s="18">
        <f t="shared" si="19"/>
        <v>-0.06047819971870605</v>
      </c>
      <c r="P66" s="18">
        <f t="shared" si="20"/>
        <v>-0.03621730382293763</v>
      </c>
      <c r="Q66" s="18">
        <f t="shared" si="20"/>
        <v>0.01694915254237288</v>
      </c>
      <c r="R66" s="18">
        <f t="shared" si="20"/>
        <v>-0.0647985989492119</v>
      </c>
      <c r="S66" s="18">
        <f t="shared" si="20"/>
        <v>-0.16167664670658682</v>
      </c>
      <c r="T66" s="18">
        <f t="shared" si="20"/>
        <v>0.2860125260960334</v>
      </c>
      <c r="U66" s="18">
        <f t="shared" si="20"/>
        <v>0.5291666666666667</v>
      </c>
      <c r="V66" s="164">
        <f t="shared" si="21"/>
        <v>0.35444078947368424</v>
      </c>
      <c r="W66" s="164">
        <f t="shared" si="22"/>
        <v>0.3132969034608379</v>
      </c>
      <c r="X66" s="19">
        <f t="shared" si="23"/>
        <v>0.04068423485899214</v>
      </c>
      <c r="Y66" s="19">
        <f t="shared" si="23"/>
        <v>-0.03998223011994669</v>
      </c>
    </row>
    <row r="67" spans="2:25" ht="12.75">
      <c r="B67" s="63" t="s">
        <v>28</v>
      </c>
      <c r="C67" s="17">
        <f t="shared" si="7"/>
        <v>0.4</v>
      </c>
      <c r="D67" s="18">
        <f t="shared" si="8"/>
        <v>0.55</v>
      </c>
      <c r="E67" s="18">
        <f t="shared" si="9"/>
        <v>-0.4423076923076923</v>
      </c>
      <c r="F67" s="18">
        <f t="shared" si="10"/>
        <v>0.17647058823529413</v>
      </c>
      <c r="G67" s="18">
        <f t="shared" si="11"/>
        <v>0.7142857142857143</v>
      </c>
      <c r="H67" s="18">
        <f t="shared" si="12"/>
        <v>0.4838709677419355</v>
      </c>
      <c r="I67" s="18">
        <f t="shared" si="13"/>
        <v>0.3103448275862069</v>
      </c>
      <c r="J67" s="18">
        <f t="shared" si="14"/>
        <v>-0.175</v>
      </c>
      <c r="K67" s="18">
        <f t="shared" si="15"/>
        <v>0.75</v>
      </c>
      <c r="L67" s="18">
        <f t="shared" si="16"/>
        <v>-0.043478260869565216</v>
      </c>
      <c r="M67" s="18">
        <f t="shared" si="17"/>
        <v>0.05263157894736842</v>
      </c>
      <c r="N67" s="18">
        <f t="shared" si="18"/>
        <v>0.24242424242424243</v>
      </c>
      <c r="O67" s="18">
        <f t="shared" si="19"/>
        <v>-0.1111111111111111</v>
      </c>
      <c r="P67" s="18">
        <f t="shared" si="20"/>
        <v>-0.06818181818181818</v>
      </c>
      <c r="Q67" s="18">
        <f t="shared" si="20"/>
        <v>0.275</v>
      </c>
      <c r="R67" s="18">
        <f t="shared" si="20"/>
        <v>-0.0975609756097561</v>
      </c>
      <c r="S67" s="18">
        <f t="shared" si="20"/>
        <v>0.5714285714285714</v>
      </c>
      <c r="T67" s="18">
        <f t="shared" si="20"/>
        <v>0.4146341463414634</v>
      </c>
      <c r="U67" s="18">
        <f t="shared" si="20"/>
        <v>0.0392156862745098</v>
      </c>
      <c r="V67" s="164">
        <f t="shared" si="21"/>
        <v>0</v>
      </c>
      <c r="W67" s="164">
        <f t="shared" si="22"/>
        <v>0.2644628099173554</v>
      </c>
      <c r="X67" s="19">
        <f t="shared" si="23"/>
        <v>0.22875816993464052</v>
      </c>
      <c r="Y67" s="19">
        <f t="shared" si="23"/>
        <v>-0.015957446808510637</v>
      </c>
    </row>
    <row r="68" spans="2:25" ht="12.75">
      <c r="B68" s="63" t="s">
        <v>29</v>
      </c>
      <c r="C68" s="17">
        <f t="shared" si="7"/>
        <v>-0.42735042735042733</v>
      </c>
      <c r="D68" s="18">
        <f t="shared" si="8"/>
        <v>0.918918918918919</v>
      </c>
      <c r="E68" s="18">
        <f t="shared" si="9"/>
        <v>0.2012987012987013</v>
      </c>
      <c r="F68" s="18">
        <f t="shared" si="10"/>
        <v>1.1612903225806452</v>
      </c>
      <c r="G68" s="18">
        <f t="shared" si="11"/>
        <v>4.537313432835821</v>
      </c>
      <c r="H68" s="18">
        <f t="shared" si="12"/>
        <v>0.431924882629108</v>
      </c>
      <c r="I68" s="18">
        <f t="shared" si="13"/>
        <v>0.44324324324324327</v>
      </c>
      <c r="J68" s="18">
        <f t="shared" si="14"/>
        <v>-0.23880597014925373</v>
      </c>
      <c r="K68" s="18">
        <f t="shared" si="15"/>
        <v>-0.32075471698113206</v>
      </c>
      <c r="L68" s="18">
        <f t="shared" si="16"/>
        <v>-0.21311475409836064</v>
      </c>
      <c r="M68" s="18">
        <f t="shared" si="17"/>
        <v>-0.17228464419475656</v>
      </c>
      <c r="N68" s="18">
        <f t="shared" si="18"/>
        <v>-0.1803921568627451</v>
      </c>
      <c r="O68" s="18">
        <f t="shared" si="19"/>
        <v>0.007936507936507936</v>
      </c>
      <c r="P68" s="18">
        <f t="shared" si="20"/>
        <v>0.06666666666666667</v>
      </c>
      <c r="Q68" s="18">
        <f t="shared" si="20"/>
        <v>0.2171945701357466</v>
      </c>
      <c r="R68" s="18">
        <f t="shared" si="20"/>
        <v>0.33014354066985646</v>
      </c>
      <c r="S68" s="18">
        <f t="shared" si="20"/>
        <v>0.6417322834645669</v>
      </c>
      <c r="T68" s="18">
        <f t="shared" si="20"/>
        <v>0.484375</v>
      </c>
      <c r="U68" s="18">
        <f t="shared" si="20"/>
        <v>0.8698884758364313</v>
      </c>
      <c r="V68" s="164">
        <f t="shared" si="21"/>
        <v>0.4897579143389199</v>
      </c>
      <c r="W68" s="164">
        <f t="shared" si="22"/>
        <v>0.4975</v>
      </c>
      <c r="X68" s="19">
        <f t="shared" si="23"/>
        <v>-0.2303839732888147</v>
      </c>
      <c r="Y68" s="19">
        <f t="shared" si="23"/>
        <v>0.14642082429501085</v>
      </c>
    </row>
    <row r="69" spans="2:25" ht="12.75">
      <c r="B69" s="63" t="s">
        <v>30</v>
      </c>
      <c r="C69" s="17">
        <f t="shared" si="7"/>
        <v>0.16847041847041846</v>
      </c>
      <c r="D69" s="18">
        <f t="shared" si="8"/>
        <v>0.3986978169283799</v>
      </c>
      <c r="E69" s="18">
        <f t="shared" si="9"/>
        <v>0.45821005917159763</v>
      </c>
      <c r="F69" s="18">
        <f t="shared" si="10"/>
        <v>0.8318830490776192</v>
      </c>
      <c r="G69" s="18">
        <f t="shared" si="11"/>
        <v>0.7471441803025625</v>
      </c>
      <c r="H69" s="18">
        <f t="shared" si="12"/>
        <v>0.4433187294633078</v>
      </c>
      <c r="I69" s="18">
        <f t="shared" si="13"/>
        <v>0.17448643165102715</v>
      </c>
      <c r="J69" s="18">
        <f t="shared" si="14"/>
        <v>-0.09785293558806764</v>
      </c>
      <c r="K69" s="18">
        <f t="shared" si="15"/>
        <v>-0.1885492136419862</v>
      </c>
      <c r="L69" s="18">
        <f t="shared" si="16"/>
        <v>-0.2487194080819579</v>
      </c>
      <c r="M69" s="18">
        <f t="shared" si="17"/>
        <v>-0.12135607860073418</v>
      </c>
      <c r="N69" s="18">
        <f t="shared" si="18"/>
        <v>-0.10067396798652065</v>
      </c>
      <c r="O69" s="18">
        <f t="shared" si="19"/>
        <v>-0.00544425087108014</v>
      </c>
      <c r="P69" s="18">
        <f t="shared" si="20"/>
        <v>0.06212121212121212</v>
      </c>
      <c r="Q69" s="18">
        <f t="shared" si="20"/>
        <v>0.012779552715654952</v>
      </c>
      <c r="R69" s="18">
        <f t="shared" si="20"/>
        <v>0.04473067915690866</v>
      </c>
      <c r="S69" s="18">
        <f t="shared" si="20"/>
        <v>0.04598204510619663</v>
      </c>
      <c r="T69" s="18">
        <f t="shared" si="20"/>
        <v>0.31645268663813597</v>
      </c>
      <c r="U69" s="18">
        <f t="shared" si="20"/>
        <v>0.2589177384130065</v>
      </c>
      <c r="V69" s="164">
        <f t="shared" si="21"/>
        <v>0.4687043795620438</v>
      </c>
      <c r="W69" s="164">
        <f t="shared" si="22"/>
        <v>0.26166366403677704</v>
      </c>
      <c r="X69" s="19">
        <f t="shared" si="23"/>
        <v>-0.1682997685755084</v>
      </c>
      <c r="Y69" s="19">
        <f t="shared" si="23"/>
        <v>0.027470250429222662</v>
      </c>
    </row>
    <row r="70" spans="2:25" ht="12.75">
      <c r="B70" s="60" t="s">
        <v>156</v>
      </c>
      <c r="C70" s="17">
        <f t="shared" si="7"/>
        <v>-0.02109704641350211</v>
      </c>
      <c r="D70" s="18">
        <f t="shared" si="8"/>
        <v>0.5242165242165242</v>
      </c>
      <c r="E70" s="18">
        <f t="shared" si="9"/>
        <v>0.2556390977443609</v>
      </c>
      <c r="F70" s="18">
        <f t="shared" si="10"/>
        <v>0.4838709677419355</v>
      </c>
      <c r="G70" s="18">
        <f t="shared" si="11"/>
        <v>0.6228448275862069</v>
      </c>
      <c r="H70" s="18">
        <f t="shared" si="12"/>
        <v>0.4336448598130841</v>
      </c>
      <c r="I70" s="18">
        <f t="shared" si="13"/>
        <v>0.3213572854291417</v>
      </c>
      <c r="J70" s="18">
        <f t="shared" si="14"/>
        <v>0.08333333333333333</v>
      </c>
      <c r="K70" s="18">
        <f t="shared" si="15"/>
        <v>-0.10889774236387782</v>
      </c>
      <c r="L70" s="18">
        <f t="shared" si="16"/>
        <v>-0.16166883963494133</v>
      </c>
      <c r="M70" s="18">
        <f t="shared" si="17"/>
        <v>-0.19939577039274925</v>
      </c>
      <c r="N70" s="18">
        <f t="shared" si="18"/>
        <v>0.05351170568561873</v>
      </c>
      <c r="O70" s="18">
        <f t="shared" si="19"/>
        <v>0.12965722801788376</v>
      </c>
      <c r="P70" s="18">
        <f t="shared" si="20"/>
        <v>0.05598755832037325</v>
      </c>
      <c r="Q70" s="18">
        <f t="shared" si="20"/>
        <v>0.026415094339622643</v>
      </c>
      <c r="R70" s="18">
        <f t="shared" si="20"/>
        <v>-0.07142857142857142</v>
      </c>
      <c r="S70" s="18">
        <f t="shared" si="20"/>
        <v>-0.09366754617414248</v>
      </c>
      <c r="T70" s="18">
        <f t="shared" si="20"/>
        <v>0.36671575846833576</v>
      </c>
      <c r="U70" s="18">
        <f t="shared" si="20"/>
        <v>0.8841911764705882</v>
      </c>
      <c r="V70" s="164">
        <f t="shared" si="21"/>
        <v>0.2857142857142857</v>
      </c>
      <c r="W70" s="164">
        <f t="shared" si="22"/>
        <v>0.35477582846003897</v>
      </c>
      <c r="X70" s="19">
        <f t="shared" si="23"/>
        <v>-0.11007194244604317</v>
      </c>
      <c r="Y70" s="19">
        <f t="shared" si="23"/>
        <v>0.037186742118027485</v>
      </c>
    </row>
    <row r="71" spans="2:25" ht="12.75">
      <c r="B71" s="63" t="s">
        <v>31</v>
      </c>
      <c r="C71" s="17">
        <f aca="true" t="shared" si="24" ref="C71:C82">+(G16-C16)/C16</f>
        <v>0.8705882352941177</v>
      </c>
      <c r="D71" s="18">
        <f aca="true" t="shared" si="25" ref="D71:D82">+(H16-D16)/D16</f>
        <v>1.3434343434343434</v>
      </c>
      <c r="E71" s="18">
        <f aca="true" t="shared" si="26" ref="E71:E82">+(I16-E16)/E16</f>
        <v>0.5657894736842105</v>
      </c>
      <c r="F71" s="18">
        <f aca="true" t="shared" si="27" ref="F71:F82">+(J16-F16)/F16</f>
        <v>0.6018518518518519</v>
      </c>
      <c r="G71" s="18">
        <f aca="true" t="shared" si="28" ref="G71:G77">+(K16-G16)/G16</f>
        <v>0.389937106918239</v>
      </c>
      <c r="H71" s="18">
        <f aca="true" t="shared" si="29" ref="H71:H77">+(L16-H16)/H16</f>
        <v>0.021551724137931036</v>
      </c>
      <c r="I71" s="18">
        <f aca="true" t="shared" si="30" ref="I71:I77">+(M16-I16)/I16</f>
        <v>1.218487394957983</v>
      </c>
      <c r="J71" s="18">
        <f aca="true" t="shared" si="31" ref="J71:J77">+(N16-J16)/J16</f>
        <v>0.12138728323699421</v>
      </c>
      <c r="K71" s="18">
        <f aca="true" t="shared" si="32" ref="K71:K77">+(O16-K16)/K16</f>
        <v>0.1085972850678733</v>
      </c>
      <c r="L71" s="18">
        <f aca="true" t="shared" si="33" ref="L71:L77">+(P16-L16)/L16</f>
        <v>-0.22784810126582278</v>
      </c>
      <c r="M71" s="18">
        <f aca="true" t="shared" si="34" ref="M71:M77">+(Q16-M16)/M16</f>
        <v>-0.17424242424242425</v>
      </c>
      <c r="N71" s="18">
        <f aca="true" t="shared" si="35" ref="N71:P77">+(R16-N16)/N16</f>
        <v>-0.07216494845360824</v>
      </c>
      <c r="O71" s="18">
        <f t="shared" si="35"/>
        <v>-0.09795918367346938</v>
      </c>
      <c r="P71" s="18">
        <f t="shared" si="35"/>
        <v>0.0546448087431694</v>
      </c>
      <c r="Q71" s="18">
        <f t="shared" si="20"/>
        <v>-0.0871559633027523</v>
      </c>
      <c r="R71" s="18">
        <f t="shared" si="20"/>
        <v>-0.14444444444444443</v>
      </c>
      <c r="S71" s="18">
        <f t="shared" si="20"/>
        <v>-0.02262443438914027</v>
      </c>
      <c r="T71" s="18">
        <f t="shared" si="20"/>
        <v>0.15025906735751296</v>
      </c>
      <c r="U71" s="18">
        <f t="shared" si="20"/>
        <v>0.34673366834170855</v>
      </c>
      <c r="V71" s="164">
        <f t="shared" si="21"/>
        <v>0.8559782608695652</v>
      </c>
      <c r="W71" s="164">
        <f t="shared" si="22"/>
        <v>0.3411420204978038</v>
      </c>
      <c r="X71" s="19">
        <f t="shared" si="23"/>
        <v>-0.0982532751091703</v>
      </c>
      <c r="Y71" s="19">
        <f t="shared" si="23"/>
        <v>-0.07142857142857142</v>
      </c>
    </row>
    <row r="72" spans="2:25" ht="12.75">
      <c r="B72" s="63" t="s">
        <v>32</v>
      </c>
      <c r="C72" s="17">
        <f t="shared" si="24"/>
        <v>0.038834951456310676</v>
      </c>
      <c r="D72" s="18">
        <f t="shared" si="25"/>
        <v>0.3076923076923077</v>
      </c>
      <c r="E72" s="18">
        <f t="shared" si="26"/>
        <v>0.7538461538461538</v>
      </c>
      <c r="F72" s="18">
        <f t="shared" si="27"/>
        <v>2.34375</v>
      </c>
      <c r="G72" s="18">
        <f t="shared" si="28"/>
        <v>0.9906542056074766</v>
      </c>
      <c r="H72" s="18">
        <f t="shared" si="29"/>
        <v>0.6078431372549019</v>
      </c>
      <c r="I72" s="18">
        <f t="shared" si="30"/>
        <v>0.21052631578947367</v>
      </c>
      <c r="J72" s="18">
        <f t="shared" si="31"/>
        <v>-0.24610591900311526</v>
      </c>
      <c r="K72" s="18">
        <f t="shared" si="32"/>
        <v>-0.09389671361502347</v>
      </c>
      <c r="L72" s="18">
        <f t="shared" si="33"/>
        <v>0.06097560975609756</v>
      </c>
      <c r="M72" s="18">
        <f t="shared" si="34"/>
        <v>-0.15942028985507245</v>
      </c>
      <c r="N72" s="18">
        <f t="shared" si="35"/>
        <v>-0.6115702479338843</v>
      </c>
      <c r="O72" s="18">
        <f t="shared" si="35"/>
        <v>-0.25906735751295334</v>
      </c>
      <c r="P72" s="18">
        <f t="shared" si="35"/>
        <v>-0.5114942528735632</v>
      </c>
      <c r="Q72" s="18">
        <f t="shared" si="20"/>
        <v>-0.12931034482758622</v>
      </c>
      <c r="R72" s="18">
        <f t="shared" si="20"/>
        <v>0.32978723404255317</v>
      </c>
      <c r="S72" s="18">
        <f t="shared" si="20"/>
        <v>0.8741258741258742</v>
      </c>
      <c r="T72" s="18">
        <f t="shared" si="20"/>
        <v>0.7764705882352941</v>
      </c>
      <c r="U72" s="18">
        <f t="shared" si="20"/>
        <v>1.1683168316831682</v>
      </c>
      <c r="V72" s="164">
        <f t="shared" si="21"/>
        <v>0.8830409356725146</v>
      </c>
      <c r="W72" s="164">
        <f t="shared" si="22"/>
        <v>0.17546583850931677</v>
      </c>
      <c r="X72" s="19">
        <f t="shared" si="23"/>
        <v>-0.23778071334214002</v>
      </c>
      <c r="Y72" s="19">
        <f t="shared" si="23"/>
        <v>-0.21317157712305027</v>
      </c>
    </row>
    <row r="73" spans="2:25" ht="12.75">
      <c r="B73" s="63" t="s">
        <v>33</v>
      </c>
      <c r="C73" s="17">
        <f t="shared" si="24"/>
        <v>0.28465346534653463</v>
      </c>
      <c r="D73" s="18">
        <f t="shared" si="25"/>
        <v>0.9446494464944649</v>
      </c>
      <c r="E73" s="18">
        <f t="shared" si="26"/>
        <v>0.5636363636363636</v>
      </c>
      <c r="F73" s="18">
        <f t="shared" si="27"/>
        <v>0.8367952522255193</v>
      </c>
      <c r="G73" s="18">
        <f t="shared" si="28"/>
        <v>0.9865125240847784</v>
      </c>
      <c r="H73" s="18">
        <f t="shared" si="29"/>
        <v>-0.04364326375711575</v>
      </c>
      <c r="I73" s="18">
        <f t="shared" si="30"/>
        <v>-0.025193798449612403</v>
      </c>
      <c r="J73" s="18">
        <f t="shared" si="31"/>
        <v>-0.13893376413570274</v>
      </c>
      <c r="K73" s="18">
        <f t="shared" si="32"/>
        <v>-0.5169738118331717</v>
      </c>
      <c r="L73" s="18">
        <f t="shared" si="33"/>
        <v>0.023809523809523808</v>
      </c>
      <c r="M73" s="18">
        <f t="shared" si="34"/>
        <v>0.02982107355864811</v>
      </c>
      <c r="N73" s="18">
        <f t="shared" si="35"/>
        <v>-0.039399624765478425</v>
      </c>
      <c r="O73" s="18">
        <f t="shared" si="35"/>
        <v>0.12048192771084337</v>
      </c>
      <c r="P73" s="18">
        <f t="shared" si="35"/>
        <v>0.14534883720930233</v>
      </c>
      <c r="Q73" s="18">
        <f t="shared" si="20"/>
        <v>0.4420849420849421</v>
      </c>
      <c r="R73" s="18">
        <f t="shared" si="20"/>
        <v>0.427734375</v>
      </c>
      <c r="S73" s="18">
        <f t="shared" si="20"/>
        <v>0.27956989247311825</v>
      </c>
      <c r="T73" s="18">
        <f t="shared" si="20"/>
        <v>0.4416243654822335</v>
      </c>
      <c r="U73" s="18">
        <f t="shared" si="20"/>
        <v>-0.00535475234270415</v>
      </c>
      <c r="V73" s="164">
        <f t="shared" si="21"/>
        <v>0.6251862891207154</v>
      </c>
      <c r="W73" s="164">
        <f t="shared" si="22"/>
        <v>0.17881705639614856</v>
      </c>
      <c r="X73" s="19">
        <f t="shared" si="23"/>
        <v>-0.20497860754570207</v>
      </c>
      <c r="Y73" s="19">
        <f t="shared" si="23"/>
        <v>0.28522504892367906</v>
      </c>
    </row>
    <row r="74" spans="2:25" ht="12.75">
      <c r="B74" s="63" t="s">
        <v>10</v>
      </c>
      <c r="C74" s="17">
        <f t="shared" si="24"/>
        <v>-0.17616580310880828</v>
      </c>
      <c r="D74" s="18">
        <f t="shared" si="25"/>
        <v>0.2929936305732484</v>
      </c>
      <c r="E74" s="18">
        <f t="shared" si="26"/>
        <v>0.5804195804195804</v>
      </c>
      <c r="F74" s="18">
        <f t="shared" si="27"/>
        <v>2.013245033112583</v>
      </c>
      <c r="G74" s="18">
        <f t="shared" si="28"/>
        <v>1.4654088050314464</v>
      </c>
      <c r="H74" s="18">
        <f t="shared" si="29"/>
        <v>0.33004926108374383</v>
      </c>
      <c r="I74" s="18">
        <f t="shared" si="30"/>
        <v>0.3805309734513274</v>
      </c>
      <c r="J74" s="18">
        <f t="shared" si="31"/>
        <v>-0.23076923076923078</v>
      </c>
      <c r="K74" s="18">
        <f t="shared" si="32"/>
        <v>-0.2602040816326531</v>
      </c>
      <c r="L74" s="18">
        <f t="shared" si="33"/>
        <v>-0.1925925925925926</v>
      </c>
      <c r="M74" s="18">
        <f t="shared" si="34"/>
        <v>-0.3301282051282051</v>
      </c>
      <c r="N74" s="18">
        <f t="shared" si="35"/>
        <v>-0.2542857142857143</v>
      </c>
      <c r="O74" s="18">
        <f t="shared" si="35"/>
        <v>-0.03103448275862069</v>
      </c>
      <c r="P74" s="18">
        <f t="shared" si="35"/>
        <v>0.12844036697247707</v>
      </c>
      <c r="Q74" s="18">
        <f t="shared" si="20"/>
        <v>0.3349282296650718</v>
      </c>
      <c r="R74" s="18">
        <f t="shared" si="20"/>
        <v>0.06513409961685823</v>
      </c>
      <c r="S74" s="18">
        <f t="shared" si="20"/>
        <v>0.3914590747330961</v>
      </c>
      <c r="T74" s="18">
        <f t="shared" si="20"/>
        <v>0.8373983739837398</v>
      </c>
      <c r="U74" s="18">
        <f t="shared" si="20"/>
        <v>0.3655913978494624</v>
      </c>
      <c r="V74" s="164">
        <f t="shared" si="21"/>
        <v>0.6195652173913043</v>
      </c>
      <c r="W74" s="164">
        <f t="shared" si="22"/>
        <v>0.2694151486097795</v>
      </c>
      <c r="X74" s="19">
        <f t="shared" si="23"/>
        <v>-0.26132930513595165</v>
      </c>
      <c r="Y74" s="19">
        <f t="shared" si="23"/>
        <v>0.1083844580777096</v>
      </c>
    </row>
    <row r="75" spans="2:25" ht="12.75">
      <c r="B75" s="63" t="s">
        <v>34</v>
      </c>
      <c r="C75" s="17">
        <f t="shared" si="24"/>
        <v>0.5166666666666667</v>
      </c>
      <c r="D75" s="18">
        <f t="shared" si="25"/>
        <v>0.6666666666666666</v>
      </c>
      <c r="E75" s="18">
        <f t="shared" si="26"/>
        <v>1.3615819209039548</v>
      </c>
      <c r="F75" s="18">
        <f t="shared" si="27"/>
        <v>1.4537037037037037</v>
      </c>
      <c r="G75" s="18">
        <f t="shared" si="28"/>
        <v>0.7802197802197802</v>
      </c>
      <c r="H75" s="18">
        <f t="shared" si="29"/>
        <v>0.2</v>
      </c>
      <c r="I75" s="18">
        <f t="shared" si="30"/>
        <v>0.007177033492822967</v>
      </c>
      <c r="J75" s="18">
        <f t="shared" si="31"/>
        <v>-0.14339622641509434</v>
      </c>
      <c r="K75" s="18">
        <f t="shared" si="32"/>
        <v>0.36213991769547327</v>
      </c>
      <c r="L75" s="18">
        <f t="shared" si="33"/>
        <v>0.023148148148148147</v>
      </c>
      <c r="M75" s="18">
        <f t="shared" si="34"/>
        <v>-0.35629453681710216</v>
      </c>
      <c r="N75" s="18">
        <f t="shared" si="35"/>
        <v>-0.36784140969163</v>
      </c>
      <c r="O75" s="18">
        <f t="shared" si="35"/>
        <v>-0.4395770392749245</v>
      </c>
      <c r="P75" s="18">
        <f t="shared" si="35"/>
        <v>-0.20361990950226244</v>
      </c>
      <c r="Q75" s="18">
        <f t="shared" si="20"/>
        <v>0.08856088560885608</v>
      </c>
      <c r="R75" s="18">
        <f t="shared" si="20"/>
        <v>0.39372822299651566</v>
      </c>
      <c r="S75" s="18">
        <f t="shared" si="20"/>
        <v>0.1320754716981132</v>
      </c>
      <c r="T75" s="18">
        <f t="shared" si="20"/>
        <v>0.32386363636363635</v>
      </c>
      <c r="U75" s="18">
        <f t="shared" si="20"/>
        <v>0.2677966101694915</v>
      </c>
      <c r="V75" s="164">
        <f t="shared" si="21"/>
        <v>1.0038022813688212</v>
      </c>
      <c r="W75" s="164">
        <f t="shared" si="22"/>
        <v>0.13409234661606578</v>
      </c>
      <c r="X75" s="19">
        <f t="shared" si="23"/>
        <v>-0.07306190741773563</v>
      </c>
      <c r="Y75" s="19">
        <f t="shared" si="23"/>
        <v>-0.14681107099879662</v>
      </c>
    </row>
    <row r="76" spans="2:25" ht="12.75">
      <c r="B76" s="63" t="s">
        <v>80</v>
      </c>
      <c r="C76" s="17">
        <f t="shared" si="24"/>
        <v>0.06451612903225806</v>
      </c>
      <c r="D76" s="18">
        <f t="shared" si="25"/>
        <v>0.7555555555555555</v>
      </c>
      <c r="E76" s="18">
        <f t="shared" si="26"/>
        <v>0.9230769230769231</v>
      </c>
      <c r="F76" s="18">
        <f t="shared" si="27"/>
        <v>1</v>
      </c>
      <c r="G76" s="18">
        <f t="shared" si="28"/>
        <v>1.8282828282828283</v>
      </c>
      <c r="H76" s="18">
        <f t="shared" si="29"/>
        <v>1.0063291139240507</v>
      </c>
      <c r="I76" s="18">
        <f t="shared" si="30"/>
        <v>0.38857142857142857</v>
      </c>
      <c r="J76" s="18">
        <f t="shared" si="31"/>
        <v>0.11165048543689321</v>
      </c>
      <c r="K76" s="18">
        <f t="shared" si="32"/>
        <v>-0.10714285714285714</v>
      </c>
      <c r="L76" s="18">
        <f t="shared" si="33"/>
        <v>-0.26498422712933756</v>
      </c>
      <c r="M76" s="18">
        <f t="shared" si="34"/>
        <v>-0.20164609053497942</v>
      </c>
      <c r="N76" s="18">
        <f t="shared" si="35"/>
        <v>-0.1965065502183406</v>
      </c>
      <c r="O76" s="18">
        <f t="shared" si="35"/>
        <v>-0.24</v>
      </c>
      <c r="P76" s="18">
        <f t="shared" si="35"/>
        <v>-0.12446351931330472</v>
      </c>
      <c r="Q76" s="18">
        <f t="shared" si="20"/>
        <v>0.15463917525773196</v>
      </c>
      <c r="R76" s="18">
        <f t="shared" si="20"/>
        <v>0.3967391304347826</v>
      </c>
      <c r="S76" s="18">
        <f t="shared" si="20"/>
        <v>0.5736842105263158</v>
      </c>
      <c r="T76" s="18">
        <f t="shared" si="20"/>
        <v>0.7892156862745098</v>
      </c>
      <c r="U76" s="18">
        <f t="shared" si="20"/>
        <v>0.41517857142857145</v>
      </c>
      <c r="V76" s="164">
        <f t="shared" si="21"/>
        <v>0.6923076923076923</v>
      </c>
      <c r="W76" s="164">
        <f t="shared" si="22"/>
        <v>0.6755485893416928</v>
      </c>
      <c r="X76" s="19">
        <f t="shared" si="23"/>
        <v>-0.19457436856875585</v>
      </c>
      <c r="Y76" s="19">
        <f t="shared" si="23"/>
        <v>0.016260162601626018</v>
      </c>
    </row>
    <row r="77" spans="2:25" ht="12.75">
      <c r="B77" s="63" t="s">
        <v>35</v>
      </c>
      <c r="C77" s="17">
        <f t="shared" si="24"/>
        <v>0.1722488038277512</v>
      </c>
      <c r="D77" s="18">
        <f t="shared" si="25"/>
        <v>0.14349775784753363</v>
      </c>
      <c r="E77" s="18">
        <f t="shared" si="26"/>
        <v>0.40540540540540543</v>
      </c>
      <c r="F77" s="18">
        <f t="shared" si="27"/>
        <v>0.9433962264150944</v>
      </c>
      <c r="G77" s="18">
        <f t="shared" si="28"/>
        <v>1.146938775510204</v>
      </c>
      <c r="H77" s="18">
        <f t="shared" si="29"/>
        <v>0.5294117647058824</v>
      </c>
      <c r="I77" s="18">
        <f t="shared" si="30"/>
        <v>0.7724358974358975</v>
      </c>
      <c r="J77" s="18">
        <f t="shared" si="31"/>
        <v>0.024271844660194174</v>
      </c>
      <c r="K77" s="18">
        <f t="shared" si="32"/>
        <v>-0.21482889733840305</v>
      </c>
      <c r="L77" s="18">
        <f t="shared" si="33"/>
        <v>0.010256410256410256</v>
      </c>
      <c r="M77" s="18">
        <f t="shared" si="34"/>
        <v>-0.4394213381555154</v>
      </c>
      <c r="N77" s="18">
        <f t="shared" si="35"/>
        <v>-0.07819905213270142</v>
      </c>
      <c r="O77" s="18">
        <f t="shared" si="35"/>
        <v>0.24213075060532688</v>
      </c>
      <c r="P77" s="18">
        <f t="shared" si="35"/>
        <v>0.14213197969543148</v>
      </c>
      <c r="Q77" s="18">
        <f aca="true" t="shared" si="36" ref="Q77:U92">+(U22-Q22)/Q22</f>
        <v>0.7</v>
      </c>
      <c r="R77" s="18">
        <f t="shared" si="36"/>
        <v>0.04884318766066838</v>
      </c>
      <c r="S77" s="18">
        <f t="shared" si="36"/>
        <v>0.12475633528265107</v>
      </c>
      <c r="T77" s="18">
        <f t="shared" si="36"/>
        <v>-0.17555555555555555</v>
      </c>
      <c r="U77" s="18">
        <f t="shared" si="36"/>
        <v>0.022770398481973434</v>
      </c>
      <c r="V77" s="164">
        <f t="shared" si="21"/>
        <v>0.4133949191685912</v>
      </c>
      <c r="W77" s="164">
        <f t="shared" si="22"/>
        <v>0.5449346405228758</v>
      </c>
      <c r="X77" s="19">
        <f t="shared" si="23"/>
        <v>-0.20359598096245374</v>
      </c>
      <c r="Y77" s="19">
        <f t="shared" si="23"/>
        <v>0.2602921646746348</v>
      </c>
    </row>
    <row r="78" spans="2:25" ht="12.75">
      <c r="B78" s="63" t="s">
        <v>36</v>
      </c>
      <c r="C78" s="17">
        <f t="shared" si="24"/>
        <v>1.1282051282051282</v>
      </c>
      <c r="D78" s="18">
        <f t="shared" si="25"/>
        <v>1</v>
      </c>
      <c r="E78" s="18">
        <f t="shared" si="26"/>
        <v>0.5675675675675675</v>
      </c>
      <c r="F78" s="18">
        <f t="shared" si="27"/>
        <v>1.1612903225806452</v>
      </c>
      <c r="G78" s="18">
        <f aca="true" t="shared" si="37" ref="G78:P82">+(K23-G23)/G23</f>
        <v>-0.24096385542168675</v>
      </c>
      <c r="H78" s="18">
        <f t="shared" si="37"/>
        <v>0.6785714285714286</v>
      </c>
      <c r="I78" s="18">
        <f t="shared" si="37"/>
        <v>-0.10344827586206896</v>
      </c>
      <c r="J78" s="18">
        <f t="shared" si="37"/>
        <v>-0.19402985074626866</v>
      </c>
      <c r="K78" s="18">
        <f t="shared" si="37"/>
        <v>0.30158730158730157</v>
      </c>
      <c r="L78" s="18">
        <f t="shared" si="37"/>
        <v>0.11702127659574468</v>
      </c>
      <c r="M78" s="18">
        <f t="shared" si="37"/>
        <v>0.4230769230769231</v>
      </c>
      <c r="N78" s="18">
        <f t="shared" si="37"/>
        <v>0.8333333333333334</v>
      </c>
      <c r="O78" s="18">
        <f t="shared" si="37"/>
        <v>0.34146341463414637</v>
      </c>
      <c r="P78" s="18">
        <f t="shared" si="37"/>
        <v>-0.1619047619047619</v>
      </c>
      <c r="Q78" s="18">
        <f t="shared" si="36"/>
        <v>0.4594594594594595</v>
      </c>
      <c r="R78" s="18">
        <f t="shared" si="36"/>
        <v>0.6363636363636364</v>
      </c>
      <c r="S78" s="18">
        <f t="shared" si="36"/>
        <v>0.8909090909090909</v>
      </c>
      <c r="T78" s="18">
        <f t="shared" si="36"/>
        <v>0.6704545454545454</v>
      </c>
      <c r="U78" s="18">
        <f t="shared" si="36"/>
        <v>0.6759259259259259</v>
      </c>
      <c r="V78" s="164">
        <f t="shared" si="21"/>
        <v>0.9555555555555556</v>
      </c>
      <c r="W78" s="164">
        <f t="shared" si="22"/>
        <v>-0.003787878787878788</v>
      </c>
      <c r="X78" s="19">
        <f t="shared" si="23"/>
        <v>0.3688212927756654</v>
      </c>
      <c r="Y78" s="19">
        <f t="shared" si="23"/>
        <v>0.3</v>
      </c>
    </row>
    <row r="79" spans="2:25" ht="12.75">
      <c r="B79" s="60" t="s">
        <v>155</v>
      </c>
      <c r="C79" s="17">
        <f t="shared" si="24"/>
        <v>-0.15228426395939088</v>
      </c>
      <c r="D79" s="18">
        <f t="shared" si="25"/>
        <v>0.325</v>
      </c>
      <c r="E79" s="18">
        <f t="shared" si="26"/>
        <v>0.4742268041237113</v>
      </c>
      <c r="F79" s="18">
        <f t="shared" si="27"/>
        <v>0.6822429906542056</v>
      </c>
      <c r="G79" s="18">
        <f t="shared" si="37"/>
        <v>0.38323353293413176</v>
      </c>
      <c r="H79" s="18">
        <f t="shared" si="37"/>
        <v>0.7232704402515723</v>
      </c>
      <c r="I79" s="18">
        <f t="shared" si="37"/>
        <v>0.6713286713286714</v>
      </c>
      <c r="J79" s="18">
        <f t="shared" si="37"/>
        <v>0.005555555555555556</v>
      </c>
      <c r="K79" s="18">
        <f t="shared" si="37"/>
        <v>0.008658008658008658</v>
      </c>
      <c r="L79" s="18">
        <f t="shared" si="37"/>
        <v>-0.20072992700729927</v>
      </c>
      <c r="M79" s="18">
        <f t="shared" si="37"/>
        <v>-0.21338912133891214</v>
      </c>
      <c r="N79" s="18">
        <f t="shared" si="37"/>
        <v>0.4198895027624309</v>
      </c>
      <c r="O79" s="18">
        <f t="shared" si="37"/>
        <v>0.15021459227467812</v>
      </c>
      <c r="P79" s="18">
        <f t="shared" si="37"/>
        <v>0.2100456621004566</v>
      </c>
      <c r="Q79" s="18">
        <f t="shared" si="36"/>
        <v>0.21808510638297873</v>
      </c>
      <c r="R79" s="18">
        <f t="shared" si="36"/>
        <v>-0.11673151750972763</v>
      </c>
      <c r="S79" s="18">
        <f t="shared" si="36"/>
        <v>-0.03731343283582089</v>
      </c>
      <c r="T79" s="18">
        <f t="shared" si="36"/>
        <v>0.2339622641509434</v>
      </c>
      <c r="U79" s="18">
        <f t="shared" si="36"/>
        <v>0.03056768558951965</v>
      </c>
      <c r="V79" s="164">
        <f t="shared" si="21"/>
        <v>0.2456813819577735</v>
      </c>
      <c r="W79" s="164">
        <f t="shared" si="22"/>
        <v>0.4252696456086287</v>
      </c>
      <c r="X79" s="19">
        <f t="shared" si="23"/>
        <v>-0.03027027027027027</v>
      </c>
      <c r="Y79" s="19">
        <f t="shared" si="23"/>
        <v>0.10256410256410256</v>
      </c>
    </row>
    <row r="80" spans="2:25" ht="12.75">
      <c r="B80" s="63" t="s">
        <v>37</v>
      </c>
      <c r="C80" s="17">
        <f t="shared" si="24"/>
        <v>0.5294117647058824</v>
      </c>
      <c r="D80" s="18">
        <f t="shared" si="25"/>
        <v>0.47417840375586856</v>
      </c>
      <c r="E80" s="18">
        <f t="shared" si="26"/>
        <v>0.6227272727272727</v>
      </c>
      <c r="F80" s="18">
        <f t="shared" si="27"/>
        <v>0.7333333333333333</v>
      </c>
      <c r="G80" s="18">
        <f t="shared" si="37"/>
        <v>0.8181818181818182</v>
      </c>
      <c r="H80" s="18">
        <f t="shared" si="37"/>
        <v>0.42356687898089174</v>
      </c>
      <c r="I80" s="18">
        <f t="shared" si="37"/>
        <v>0.20728291316526612</v>
      </c>
      <c r="J80" s="18">
        <f t="shared" si="37"/>
        <v>-0.049773755656108594</v>
      </c>
      <c r="K80" s="18">
        <f t="shared" si="37"/>
        <v>-0.0673076923076923</v>
      </c>
      <c r="L80" s="18">
        <f t="shared" si="37"/>
        <v>-0.17002237136465326</v>
      </c>
      <c r="M80" s="18">
        <f t="shared" si="37"/>
        <v>-0.14385150812064965</v>
      </c>
      <c r="N80" s="18">
        <f t="shared" si="37"/>
        <v>-0.12142857142857143</v>
      </c>
      <c r="O80" s="18">
        <f t="shared" si="37"/>
        <v>-0.10927835051546392</v>
      </c>
      <c r="P80" s="18">
        <f t="shared" si="37"/>
        <v>0.1752021563342318</v>
      </c>
      <c r="Q80" s="18">
        <f t="shared" si="36"/>
        <v>0.18157181571815717</v>
      </c>
      <c r="R80" s="18">
        <f t="shared" si="36"/>
        <v>0.05962059620596206</v>
      </c>
      <c r="S80" s="18">
        <f t="shared" si="36"/>
        <v>0.0023148148148148147</v>
      </c>
      <c r="T80" s="18">
        <f t="shared" si="36"/>
        <v>-0.009174311926605505</v>
      </c>
      <c r="U80" s="18">
        <f t="shared" si="36"/>
        <v>-0.10550458715596331</v>
      </c>
      <c r="V80" s="164">
        <f t="shared" si="21"/>
        <v>0.5988571428571429</v>
      </c>
      <c r="W80" s="164">
        <f t="shared" si="22"/>
        <v>0.29949964260185846</v>
      </c>
      <c r="X80" s="19">
        <f t="shared" si="23"/>
        <v>-0.12321232123212321</v>
      </c>
      <c r="Y80" s="19">
        <f t="shared" si="23"/>
        <v>0.06336260978670012</v>
      </c>
    </row>
    <row r="81" spans="2:25" ht="12.75">
      <c r="B81" s="63" t="s">
        <v>38</v>
      </c>
      <c r="C81" s="17">
        <f t="shared" si="24"/>
        <v>0.5691823899371069</v>
      </c>
      <c r="D81" s="18">
        <f t="shared" si="25"/>
        <v>1.36986301369863</v>
      </c>
      <c r="E81" s="18">
        <f t="shared" si="26"/>
        <v>0.43733333333333335</v>
      </c>
      <c r="F81" s="18">
        <f t="shared" si="27"/>
        <v>1.3374233128834356</v>
      </c>
      <c r="G81" s="18">
        <f t="shared" si="37"/>
        <v>0.7034068136272545</v>
      </c>
      <c r="H81" s="18">
        <f t="shared" si="37"/>
        <v>0.15606936416184972</v>
      </c>
      <c r="I81" s="18">
        <f t="shared" si="37"/>
        <v>0.0055658627087198514</v>
      </c>
      <c r="J81" s="18">
        <f t="shared" si="37"/>
        <v>-0.14566929133858267</v>
      </c>
      <c r="K81" s="18">
        <f t="shared" si="37"/>
        <v>-0.23529411764705882</v>
      </c>
      <c r="L81" s="18">
        <f t="shared" si="37"/>
        <v>-0.375</v>
      </c>
      <c r="M81" s="18">
        <f t="shared" si="37"/>
        <v>-0.16974169741697417</v>
      </c>
      <c r="N81" s="18">
        <f t="shared" si="37"/>
        <v>-0.27956989247311825</v>
      </c>
      <c r="O81" s="18">
        <f t="shared" si="37"/>
        <v>-0.11538461538461539</v>
      </c>
      <c r="P81" s="18">
        <f t="shared" si="37"/>
        <v>0.03</v>
      </c>
      <c r="Q81" s="18">
        <f t="shared" si="36"/>
        <v>0.2777777777777778</v>
      </c>
      <c r="R81" s="18">
        <f t="shared" si="36"/>
        <v>0.39019189765458423</v>
      </c>
      <c r="S81" s="18">
        <f t="shared" si="36"/>
        <v>0.28</v>
      </c>
      <c r="T81" s="18">
        <f t="shared" si="36"/>
        <v>0.39029126213592236</v>
      </c>
      <c r="U81" s="18">
        <f t="shared" si="36"/>
        <v>0.26608695652173914</v>
      </c>
      <c r="V81" s="164">
        <f t="shared" si="21"/>
        <v>0.900839054157132</v>
      </c>
      <c r="W81" s="164">
        <f t="shared" si="22"/>
        <v>0.14085072231139648</v>
      </c>
      <c r="X81" s="19">
        <f t="shared" si="23"/>
        <v>-0.2722476257474499</v>
      </c>
      <c r="Y81" s="19">
        <f t="shared" si="23"/>
        <v>0.11986466892218463</v>
      </c>
    </row>
    <row r="82" spans="2:25" ht="12.75">
      <c r="B82" s="63" t="s">
        <v>73</v>
      </c>
      <c r="C82" s="17">
        <f t="shared" si="24"/>
        <v>0.3010752688172043</v>
      </c>
      <c r="D82" s="18">
        <f t="shared" si="25"/>
        <v>0.5853658536585366</v>
      </c>
      <c r="E82" s="18">
        <f t="shared" si="26"/>
        <v>1.236842105263158</v>
      </c>
      <c r="F82" s="18">
        <f t="shared" si="27"/>
        <v>2.9797979797979797</v>
      </c>
      <c r="G82" s="18">
        <f t="shared" si="37"/>
        <v>3.5289256198347108</v>
      </c>
      <c r="H82" s="18">
        <f t="shared" si="37"/>
        <v>1.2769230769230768</v>
      </c>
      <c r="I82" s="18">
        <f t="shared" si="37"/>
        <v>0.06470588235294118</v>
      </c>
      <c r="J82" s="18">
        <f t="shared" si="37"/>
        <v>-0.5736040609137056</v>
      </c>
      <c r="K82" s="18">
        <f t="shared" si="37"/>
        <v>-0.7299270072992701</v>
      </c>
      <c r="L82" s="18">
        <f t="shared" si="37"/>
        <v>-0.5405405405405406</v>
      </c>
      <c r="M82" s="18">
        <f t="shared" si="37"/>
        <v>-0.1712707182320442</v>
      </c>
      <c r="N82" s="18">
        <f t="shared" si="37"/>
        <v>-0.15476190476190477</v>
      </c>
      <c r="O82" s="18">
        <f t="shared" si="37"/>
        <v>0.42567567567567566</v>
      </c>
      <c r="P82" s="18">
        <f t="shared" si="37"/>
        <v>0.34558823529411764</v>
      </c>
      <c r="Q82" s="18">
        <f t="shared" si="36"/>
        <v>-0.1</v>
      </c>
      <c r="R82" s="18">
        <f t="shared" si="36"/>
        <v>0.04225352112676056</v>
      </c>
      <c r="S82" s="18">
        <f t="shared" si="36"/>
        <v>-0.14691943127962084</v>
      </c>
      <c r="T82" s="18">
        <f t="shared" si="36"/>
        <v>0.14207650273224043</v>
      </c>
      <c r="U82" s="18">
        <f t="shared" si="36"/>
        <v>0.35555555555555557</v>
      </c>
      <c r="V82" s="164">
        <f t="shared" si="21"/>
        <v>1.3285714285714285</v>
      </c>
      <c r="W82" s="164">
        <f t="shared" si="22"/>
        <v>0.4638036809815951</v>
      </c>
      <c r="X82" s="19">
        <f t="shared" si="23"/>
        <v>-0.5171835708298408</v>
      </c>
      <c r="Y82" s="19">
        <f t="shared" si="23"/>
        <v>0.1753472222222222</v>
      </c>
    </row>
    <row r="83" spans="2:25" ht="12.75">
      <c r="B83" s="63" t="s">
        <v>39</v>
      </c>
      <c r="C83" s="17">
        <f aca="true" t="shared" si="38" ref="C83:C93">+(G28-C28)/C28</f>
        <v>-0.14948453608247422</v>
      </c>
      <c r="D83" s="18">
        <f aca="true" t="shared" si="39" ref="D83:D93">+(H28-D28)/D28</f>
        <v>0.3248407643312102</v>
      </c>
      <c r="E83" s="18">
        <f aca="true" t="shared" si="40" ref="E83:F93">+(I28-E28)/E28</f>
        <v>0.5637583892617449</v>
      </c>
      <c r="F83" s="18">
        <f t="shared" si="40"/>
        <v>0.9637305699481865</v>
      </c>
      <c r="G83" s="18">
        <f aca="true" t="shared" si="41" ref="G83:G104">+(K28-G28)/G28</f>
        <v>1.1393939393939394</v>
      </c>
      <c r="H83" s="18">
        <f aca="true" t="shared" si="42" ref="H83:H104">+(L28-H28)/H28</f>
        <v>0.5192307692307693</v>
      </c>
      <c r="I83" s="18">
        <f aca="true" t="shared" si="43" ref="I83:I104">+(M28-I28)/I28</f>
        <v>0.33047210300429186</v>
      </c>
      <c r="J83" s="18">
        <f aca="true" t="shared" si="44" ref="J83:J104">+(N28-J28)/J28</f>
        <v>-0.23746701846965698</v>
      </c>
      <c r="K83" s="18">
        <f aca="true" t="shared" si="45" ref="K83:K104">+(O28-K28)/K28</f>
        <v>0.3059490084985836</v>
      </c>
      <c r="L83" s="18">
        <f aca="true" t="shared" si="46" ref="L83:L104">+(P28-L28)/L28</f>
        <v>0.27531645569620256</v>
      </c>
      <c r="M83" s="18">
        <f aca="true" t="shared" si="47" ref="M83:M104">+(Q28-M28)/M28</f>
        <v>0.02258064516129032</v>
      </c>
      <c r="N83" s="18">
        <f aca="true" t="shared" si="48" ref="N83:N108">+(R28-N28)/N28</f>
        <v>-0.14186851211072665</v>
      </c>
      <c r="O83" s="18">
        <f aca="true" t="shared" si="49" ref="O83:O108">+(S28-O28)/O28</f>
        <v>-0.25813449023861174</v>
      </c>
      <c r="P83" s="18">
        <f aca="true" t="shared" si="50" ref="P83:U108">+(T28-P28)/P28</f>
        <v>-0.2531017369727047</v>
      </c>
      <c r="Q83" s="18">
        <f t="shared" si="36"/>
        <v>0.1829652996845426</v>
      </c>
      <c r="R83" s="18">
        <f t="shared" si="36"/>
        <v>0.45161290322580644</v>
      </c>
      <c r="S83" s="18">
        <f t="shared" si="36"/>
        <v>-0.12280701754385964</v>
      </c>
      <c r="T83" s="18">
        <f t="shared" si="36"/>
        <v>0.7043189368770764</v>
      </c>
      <c r="U83" s="18">
        <f t="shared" si="36"/>
        <v>0.09333333333333334</v>
      </c>
      <c r="V83" s="164">
        <f aca="true" t="shared" si="51" ref="V83:V104">+(AA28-Z28)/Z28</f>
        <v>0.4213564213564214</v>
      </c>
      <c r="W83" s="164">
        <f aca="true" t="shared" si="52" ref="W83:W104">+(AB28-AA28)/AA28</f>
        <v>0.28730964467005077</v>
      </c>
      <c r="X83" s="19">
        <f aca="true" t="shared" si="53" ref="X83:Y111">+(AC28-AB28)/AB28</f>
        <v>0.12697160883280756</v>
      </c>
      <c r="Y83" s="19">
        <f t="shared" si="53"/>
        <v>-0.03568929321203639</v>
      </c>
    </row>
    <row r="84" spans="2:25" ht="12.75">
      <c r="B84" s="63" t="s">
        <v>40</v>
      </c>
      <c r="C84" s="17">
        <f t="shared" si="38"/>
        <v>0.875</v>
      </c>
      <c r="D84" s="18">
        <f t="shared" si="39"/>
        <v>0.92</v>
      </c>
      <c r="E84" s="18">
        <f t="shared" si="40"/>
        <v>1.625</v>
      </c>
      <c r="F84" s="18">
        <f t="shared" si="40"/>
        <v>1.7083333333333333</v>
      </c>
      <c r="G84" s="18">
        <f t="shared" si="41"/>
        <v>0.5666666666666667</v>
      </c>
      <c r="H84" s="18">
        <f t="shared" si="42"/>
        <v>0.25</v>
      </c>
      <c r="I84" s="18">
        <f t="shared" si="43"/>
        <v>0.2857142857142857</v>
      </c>
      <c r="J84" s="18">
        <f t="shared" si="44"/>
        <v>-0.2923076923076923</v>
      </c>
      <c r="K84" s="18">
        <f t="shared" si="45"/>
        <v>0.10638297872340426</v>
      </c>
      <c r="L84" s="18">
        <f t="shared" si="46"/>
        <v>0.1</v>
      </c>
      <c r="M84" s="18">
        <f t="shared" si="47"/>
        <v>0.09259259259259259</v>
      </c>
      <c r="N84" s="18">
        <f t="shared" si="48"/>
        <v>0.6956521739130435</v>
      </c>
      <c r="O84" s="18">
        <f t="shared" si="49"/>
        <v>0.15384615384615385</v>
      </c>
      <c r="P84" s="18">
        <f t="shared" si="50"/>
        <v>0</v>
      </c>
      <c r="Q84" s="18">
        <f t="shared" si="36"/>
        <v>-0.1864406779661017</v>
      </c>
      <c r="R84" s="18">
        <f t="shared" si="36"/>
        <v>-0.19230769230769232</v>
      </c>
      <c r="S84" s="18">
        <f t="shared" si="36"/>
        <v>0.35</v>
      </c>
      <c r="T84" s="18">
        <f t="shared" si="36"/>
        <v>0.07575757575757576</v>
      </c>
      <c r="U84" s="18">
        <f t="shared" si="36"/>
        <v>0.5</v>
      </c>
      <c r="V84" s="164">
        <f t="shared" si="51"/>
        <v>1.2839506172839505</v>
      </c>
      <c r="W84" s="164">
        <f t="shared" si="52"/>
        <v>0.11891891891891893</v>
      </c>
      <c r="X84" s="19">
        <f t="shared" si="53"/>
        <v>0.2318840579710145</v>
      </c>
      <c r="Y84" s="19">
        <f t="shared" si="53"/>
        <v>-0.07058823529411765</v>
      </c>
    </row>
    <row r="85" spans="2:25" ht="12.75">
      <c r="B85" s="63" t="s">
        <v>41</v>
      </c>
      <c r="C85" s="17">
        <f t="shared" si="38"/>
        <v>0.25316455696202533</v>
      </c>
      <c r="D85" s="18">
        <f t="shared" si="39"/>
        <v>0.5886524822695035</v>
      </c>
      <c r="E85" s="18">
        <f t="shared" si="40"/>
        <v>0.8514056224899599</v>
      </c>
      <c r="F85" s="18">
        <f t="shared" si="40"/>
        <v>0.8918032786885246</v>
      </c>
      <c r="G85" s="18">
        <f t="shared" si="41"/>
        <v>1.239057239057239</v>
      </c>
      <c r="H85" s="18">
        <f t="shared" si="42"/>
        <v>0.59375</v>
      </c>
      <c r="I85" s="18">
        <f t="shared" si="43"/>
        <v>0.3232104121475054</v>
      </c>
      <c r="J85" s="18">
        <f t="shared" si="44"/>
        <v>0.038128249566724434</v>
      </c>
      <c r="K85" s="18">
        <f t="shared" si="45"/>
        <v>-0.3308270676691729</v>
      </c>
      <c r="L85" s="18">
        <f t="shared" si="46"/>
        <v>-0.19887955182072828</v>
      </c>
      <c r="M85" s="18">
        <f t="shared" si="47"/>
        <v>-0.15081967213114755</v>
      </c>
      <c r="N85" s="18">
        <f t="shared" si="48"/>
        <v>-0.1669449081803005</v>
      </c>
      <c r="O85" s="18">
        <f t="shared" si="49"/>
        <v>0.1550561797752809</v>
      </c>
      <c r="P85" s="18">
        <f t="shared" si="50"/>
        <v>0.11013986013986014</v>
      </c>
      <c r="Q85" s="18">
        <f t="shared" si="36"/>
        <v>0.1969111969111969</v>
      </c>
      <c r="R85" s="18">
        <f t="shared" si="36"/>
        <v>0.23647294589178355</v>
      </c>
      <c r="S85" s="18">
        <f t="shared" si="36"/>
        <v>0.04669260700389105</v>
      </c>
      <c r="T85" s="18">
        <f t="shared" si="36"/>
        <v>0.11653543307086614</v>
      </c>
      <c r="U85" s="18">
        <f t="shared" si="36"/>
        <v>-0.01935483870967742</v>
      </c>
      <c r="V85" s="164">
        <f t="shared" si="51"/>
        <v>0.6616961789375583</v>
      </c>
      <c r="W85" s="164">
        <f t="shared" si="52"/>
        <v>0.45148625911385304</v>
      </c>
      <c r="X85" s="19">
        <f t="shared" si="53"/>
        <v>-0.21406491499227204</v>
      </c>
      <c r="Y85" s="19">
        <f t="shared" si="53"/>
        <v>0.17305801376597837</v>
      </c>
    </row>
    <row r="86" spans="2:25" ht="12.75">
      <c r="B86" s="63" t="s">
        <v>42</v>
      </c>
      <c r="C86" s="17">
        <f t="shared" si="38"/>
        <v>0.08695652173913043</v>
      </c>
      <c r="D86" s="18">
        <f t="shared" si="39"/>
        <v>0.1896551724137931</v>
      </c>
      <c r="E86" s="18">
        <f t="shared" si="40"/>
        <v>1</v>
      </c>
      <c r="F86" s="18">
        <f t="shared" si="40"/>
        <v>0.6666666666666666</v>
      </c>
      <c r="G86" s="18">
        <f t="shared" si="41"/>
        <v>0.98</v>
      </c>
      <c r="H86" s="18">
        <f t="shared" si="42"/>
        <v>0.6956521739130435</v>
      </c>
      <c r="I86" s="18">
        <f t="shared" si="43"/>
        <v>-0.005</v>
      </c>
      <c r="J86" s="18">
        <f t="shared" si="44"/>
        <v>0.08108108108108109</v>
      </c>
      <c r="K86" s="18">
        <f t="shared" si="45"/>
        <v>-0.43434343434343436</v>
      </c>
      <c r="L86" s="18">
        <f t="shared" si="46"/>
        <v>-0.10683760683760683</v>
      </c>
      <c r="M86" s="18">
        <f t="shared" si="47"/>
        <v>0.04522613065326633</v>
      </c>
      <c r="N86" s="18">
        <f t="shared" si="48"/>
        <v>-0.225</v>
      </c>
      <c r="O86" s="18">
        <f t="shared" si="49"/>
        <v>0.14285714285714285</v>
      </c>
      <c r="P86" s="18">
        <f t="shared" si="50"/>
        <v>-0.004784688995215311</v>
      </c>
      <c r="Q86" s="18">
        <f t="shared" si="36"/>
        <v>0.12980769230769232</v>
      </c>
      <c r="R86" s="18">
        <f t="shared" si="36"/>
        <v>0.49032258064516127</v>
      </c>
      <c r="S86" s="18">
        <f t="shared" si="36"/>
        <v>0.10416666666666667</v>
      </c>
      <c r="T86" s="18">
        <f t="shared" si="36"/>
        <v>0.07211538461538461</v>
      </c>
      <c r="U86" s="18">
        <f t="shared" si="36"/>
        <v>0.31063829787234043</v>
      </c>
      <c r="V86" s="164">
        <f t="shared" si="51"/>
        <v>0.44731182795698926</v>
      </c>
      <c r="W86" s="164">
        <f t="shared" si="52"/>
        <v>0.3818722139673105</v>
      </c>
      <c r="X86" s="19">
        <f t="shared" si="53"/>
        <v>-0.20430107526881722</v>
      </c>
      <c r="Y86" s="19">
        <f t="shared" si="53"/>
        <v>0.17027027027027028</v>
      </c>
    </row>
    <row r="87" spans="2:25" ht="12.75">
      <c r="B87" s="63" t="s">
        <v>12</v>
      </c>
      <c r="C87" s="17">
        <f t="shared" si="38"/>
        <v>0.5764705882352941</v>
      </c>
      <c r="D87" s="18">
        <f t="shared" si="39"/>
        <v>0.7125</v>
      </c>
      <c r="E87" s="18">
        <f t="shared" si="40"/>
        <v>1.178082191780822</v>
      </c>
      <c r="F87" s="18">
        <f t="shared" si="40"/>
        <v>0.5571428571428572</v>
      </c>
      <c r="G87" s="18">
        <f t="shared" si="41"/>
        <v>0.7611940298507462</v>
      </c>
      <c r="H87" s="18">
        <f t="shared" si="42"/>
        <v>0.0364963503649635</v>
      </c>
      <c r="I87" s="18">
        <f t="shared" si="43"/>
        <v>0.11320754716981132</v>
      </c>
      <c r="J87" s="18">
        <f t="shared" si="44"/>
        <v>0.1834862385321101</v>
      </c>
      <c r="K87" s="18">
        <f t="shared" si="45"/>
        <v>-0.1483050847457627</v>
      </c>
      <c r="L87" s="18">
        <f t="shared" si="46"/>
        <v>0.07042253521126761</v>
      </c>
      <c r="M87" s="18">
        <f t="shared" si="47"/>
        <v>-0.3107344632768362</v>
      </c>
      <c r="N87" s="18">
        <f t="shared" si="48"/>
        <v>-0.43023255813953487</v>
      </c>
      <c r="O87" s="18">
        <f t="shared" si="49"/>
        <v>-0.03482587064676617</v>
      </c>
      <c r="P87" s="18">
        <f t="shared" si="50"/>
        <v>0.13157894736842105</v>
      </c>
      <c r="Q87" s="18">
        <f t="shared" si="50"/>
        <v>0.4344262295081967</v>
      </c>
      <c r="R87" s="18">
        <f t="shared" si="36"/>
        <v>0.272108843537415</v>
      </c>
      <c r="S87" s="18">
        <f t="shared" si="36"/>
        <v>-0.02577319587628866</v>
      </c>
      <c r="T87" s="18">
        <f t="shared" si="36"/>
        <v>0.20930232558139536</v>
      </c>
      <c r="U87" s="18">
        <f t="shared" si="36"/>
        <v>0.5885714285714285</v>
      </c>
      <c r="V87" s="164">
        <f t="shared" si="51"/>
        <v>0.7142857142857143</v>
      </c>
      <c r="W87" s="164">
        <f t="shared" si="52"/>
        <v>0.25462962962962965</v>
      </c>
      <c r="X87" s="19">
        <f t="shared" si="53"/>
        <v>-0.23493234932349324</v>
      </c>
      <c r="Y87" s="19">
        <f t="shared" si="53"/>
        <v>0.17041800643086816</v>
      </c>
    </row>
    <row r="88" spans="2:25" ht="12.75">
      <c r="B88" s="63" t="s">
        <v>43</v>
      </c>
      <c r="C88" s="17">
        <f t="shared" si="38"/>
        <v>0.23076923076923078</v>
      </c>
      <c r="D88" s="18">
        <f t="shared" si="39"/>
        <v>0.7497005988023953</v>
      </c>
      <c r="E88" s="18">
        <f t="shared" si="40"/>
        <v>0.24242424242424243</v>
      </c>
      <c r="F88" s="18">
        <f t="shared" si="40"/>
        <v>0.834070796460177</v>
      </c>
      <c r="G88" s="18">
        <f t="shared" si="41"/>
        <v>0.5202464788732394</v>
      </c>
      <c r="H88" s="18">
        <f t="shared" si="42"/>
        <v>-0.02806297056810404</v>
      </c>
      <c r="I88" s="18">
        <f t="shared" si="43"/>
        <v>-0.058388765705838876</v>
      </c>
      <c r="J88" s="18">
        <f t="shared" si="44"/>
        <v>-0.3027744270205066</v>
      </c>
      <c r="K88" s="18">
        <f t="shared" si="45"/>
        <v>-0.10191082802547771</v>
      </c>
      <c r="L88" s="18">
        <f t="shared" si="46"/>
        <v>-0.23943661971830985</v>
      </c>
      <c r="M88" s="18">
        <f t="shared" si="47"/>
        <v>-0.15149136577708006</v>
      </c>
      <c r="N88" s="18">
        <f t="shared" si="48"/>
        <v>-0.0025951557093425604</v>
      </c>
      <c r="O88" s="18">
        <f t="shared" si="49"/>
        <v>-0.2927143778207608</v>
      </c>
      <c r="P88" s="18">
        <f t="shared" si="50"/>
        <v>0.03796296296296296</v>
      </c>
      <c r="Q88" s="18">
        <f t="shared" si="50"/>
        <v>0.09620721554116558</v>
      </c>
      <c r="R88" s="18">
        <f t="shared" si="36"/>
        <v>-0.06504770164787511</v>
      </c>
      <c r="S88" s="18">
        <f t="shared" si="36"/>
        <v>0.13855970829535097</v>
      </c>
      <c r="T88" s="18">
        <f t="shared" si="36"/>
        <v>0.19536128456735058</v>
      </c>
      <c r="U88" s="18">
        <f t="shared" si="36"/>
        <v>0.1780590717299578</v>
      </c>
      <c r="V88" s="164">
        <f t="shared" si="51"/>
        <v>0.4950679818715009</v>
      </c>
      <c r="W88" s="164">
        <f t="shared" si="52"/>
        <v>-0.005527817403708987</v>
      </c>
      <c r="X88" s="19">
        <f t="shared" si="53"/>
        <v>-0.12766720459028152</v>
      </c>
      <c r="Y88" s="19">
        <f t="shared" si="53"/>
        <v>-0.0789311408016444</v>
      </c>
    </row>
    <row r="89" spans="2:25" ht="12.75">
      <c r="B89" s="63" t="s">
        <v>44</v>
      </c>
      <c r="C89" s="17">
        <f t="shared" si="38"/>
        <v>0.14173228346456693</v>
      </c>
      <c r="D89" s="18">
        <f t="shared" si="39"/>
        <v>0.5797872340425532</v>
      </c>
      <c r="E89" s="18">
        <f t="shared" si="40"/>
        <v>1.6055045871559632</v>
      </c>
      <c r="F89" s="18">
        <f t="shared" si="40"/>
        <v>0.7808988764044944</v>
      </c>
      <c r="G89" s="18">
        <f t="shared" si="41"/>
        <v>0.35517241379310344</v>
      </c>
      <c r="H89" s="18">
        <f t="shared" si="42"/>
        <v>0.20875420875420875</v>
      </c>
      <c r="I89" s="18">
        <f t="shared" si="43"/>
        <v>-0.03873239436619718</v>
      </c>
      <c r="J89" s="18">
        <f t="shared" si="44"/>
        <v>-0.20504731861198738</v>
      </c>
      <c r="K89" s="18">
        <f t="shared" si="45"/>
        <v>-0.3053435114503817</v>
      </c>
      <c r="L89" s="18">
        <f t="shared" si="46"/>
        <v>0.022284122562674095</v>
      </c>
      <c r="M89" s="18">
        <f t="shared" si="47"/>
        <v>-0.16117216117216118</v>
      </c>
      <c r="N89" s="18">
        <f t="shared" si="48"/>
        <v>0.1746031746031746</v>
      </c>
      <c r="O89" s="18">
        <f t="shared" si="49"/>
        <v>0.17216117216117216</v>
      </c>
      <c r="P89" s="18">
        <f t="shared" si="50"/>
        <v>-0.3024523160762943</v>
      </c>
      <c r="Q89" s="18">
        <f t="shared" si="50"/>
        <v>0.3231441048034934</v>
      </c>
      <c r="R89" s="18">
        <f t="shared" si="36"/>
        <v>-0.12837837837837837</v>
      </c>
      <c r="S89" s="18">
        <f t="shared" si="36"/>
        <v>0.325</v>
      </c>
      <c r="T89" s="18">
        <f t="shared" si="36"/>
        <v>0.6953125</v>
      </c>
      <c r="U89" s="18">
        <f t="shared" si="36"/>
        <v>1.3696369636963697</v>
      </c>
      <c r="V89" s="164">
        <f t="shared" si="51"/>
        <v>0.6296296296296297</v>
      </c>
      <c r="W89" s="164">
        <f t="shared" si="52"/>
        <v>0.07491582491582492</v>
      </c>
      <c r="X89" s="19">
        <f t="shared" si="53"/>
        <v>-0.08770555990602975</v>
      </c>
      <c r="Y89" s="19">
        <f t="shared" si="53"/>
        <v>-0.0240343347639485</v>
      </c>
    </row>
    <row r="90" spans="2:25" ht="12.75">
      <c r="B90" s="63" t="s">
        <v>45</v>
      </c>
      <c r="C90" s="17">
        <f t="shared" si="38"/>
        <v>-0.09782608695652174</v>
      </c>
      <c r="D90" s="18">
        <f t="shared" si="39"/>
        <v>0.10714285714285714</v>
      </c>
      <c r="E90" s="18">
        <f t="shared" si="40"/>
        <v>0.33695652173913043</v>
      </c>
      <c r="F90" s="18">
        <f t="shared" si="40"/>
        <v>1</v>
      </c>
      <c r="G90" s="18">
        <f t="shared" si="41"/>
        <v>1.3975903614457832</v>
      </c>
      <c r="H90" s="18">
        <f t="shared" si="42"/>
        <v>1.075268817204301</v>
      </c>
      <c r="I90" s="18">
        <f t="shared" si="43"/>
        <v>0.18699186991869918</v>
      </c>
      <c r="J90" s="18">
        <f t="shared" si="44"/>
        <v>-0.08045977011494253</v>
      </c>
      <c r="K90" s="18">
        <f t="shared" si="45"/>
        <v>0.07035175879396985</v>
      </c>
      <c r="L90" s="18">
        <f t="shared" si="46"/>
        <v>-0.19170984455958548</v>
      </c>
      <c r="M90" s="18">
        <f t="shared" si="47"/>
        <v>0.04794520547945205</v>
      </c>
      <c r="N90" s="18">
        <f t="shared" si="48"/>
        <v>0</v>
      </c>
      <c r="O90" s="18">
        <f t="shared" si="49"/>
        <v>-0.08450704225352113</v>
      </c>
      <c r="P90" s="18">
        <f t="shared" si="50"/>
        <v>-0.11538461538461539</v>
      </c>
      <c r="Q90" s="18">
        <f t="shared" si="50"/>
        <v>-0.11764705882352941</v>
      </c>
      <c r="R90" s="18">
        <f t="shared" si="36"/>
        <v>-0.16875</v>
      </c>
      <c r="S90" s="18">
        <f t="shared" si="36"/>
        <v>0.15897435897435896</v>
      </c>
      <c r="T90" s="18">
        <f t="shared" si="36"/>
        <v>0.7536231884057971</v>
      </c>
      <c r="U90" s="18">
        <f t="shared" si="36"/>
        <v>0.7925925925925926</v>
      </c>
      <c r="V90" s="164">
        <f t="shared" si="51"/>
        <v>0.3323943661971831</v>
      </c>
      <c r="W90" s="164">
        <f t="shared" si="52"/>
        <v>0.47568710359408034</v>
      </c>
      <c r="X90" s="19">
        <f t="shared" si="53"/>
        <v>-0.022922636103151862</v>
      </c>
      <c r="Y90" s="19">
        <f t="shared" si="53"/>
        <v>-0.1187683284457478</v>
      </c>
    </row>
    <row r="91" spans="2:25" ht="12.75">
      <c r="B91" s="63" t="s">
        <v>46</v>
      </c>
      <c r="C91" s="17">
        <f t="shared" si="38"/>
        <v>0.05217391304347826</v>
      </c>
      <c r="D91" s="18">
        <f t="shared" si="39"/>
        <v>0.4796747967479675</v>
      </c>
      <c r="E91" s="18">
        <f t="shared" si="40"/>
        <v>0.9733333333333334</v>
      </c>
      <c r="F91" s="18">
        <f t="shared" si="40"/>
        <v>0.6017699115044248</v>
      </c>
      <c r="G91" s="18">
        <f t="shared" si="41"/>
        <v>0.7107438016528925</v>
      </c>
      <c r="H91" s="18">
        <f t="shared" si="42"/>
        <v>-0.06043956043956044</v>
      </c>
      <c r="I91" s="18">
        <f t="shared" si="43"/>
        <v>0.060810810810810814</v>
      </c>
      <c r="J91" s="18">
        <f t="shared" si="44"/>
        <v>-0.0055248618784530384</v>
      </c>
      <c r="K91" s="18">
        <f t="shared" si="45"/>
        <v>-0.1932367149758454</v>
      </c>
      <c r="L91" s="18">
        <f t="shared" si="46"/>
        <v>0.023391812865497075</v>
      </c>
      <c r="M91" s="18">
        <f t="shared" si="47"/>
        <v>-0.07643312101910828</v>
      </c>
      <c r="N91" s="18">
        <f t="shared" si="48"/>
        <v>0.011111111111111112</v>
      </c>
      <c r="O91" s="18">
        <f t="shared" si="49"/>
        <v>0.17365269461077845</v>
      </c>
      <c r="P91" s="18">
        <f t="shared" si="50"/>
        <v>0.05142857142857143</v>
      </c>
      <c r="Q91" s="18">
        <f t="shared" si="50"/>
        <v>0.1103448275862069</v>
      </c>
      <c r="R91" s="18">
        <f t="shared" si="36"/>
        <v>0.25274725274725274</v>
      </c>
      <c r="S91" s="18">
        <f t="shared" si="36"/>
        <v>0.5306122448979592</v>
      </c>
      <c r="T91" s="18">
        <f t="shared" si="36"/>
        <v>0.22282608695652173</v>
      </c>
      <c r="U91" s="18">
        <f t="shared" si="36"/>
        <v>1.1801242236024845</v>
      </c>
      <c r="V91" s="164">
        <f t="shared" si="51"/>
        <v>0.4835680751173709</v>
      </c>
      <c r="W91" s="164">
        <f t="shared" si="52"/>
        <v>0.13132911392405064</v>
      </c>
      <c r="X91" s="19">
        <f t="shared" si="53"/>
        <v>-0.06433566433566433</v>
      </c>
      <c r="Y91" s="19">
        <f t="shared" si="53"/>
        <v>0.14947683109118087</v>
      </c>
    </row>
    <row r="92" spans="2:25" ht="12.75">
      <c r="B92" s="63" t="s">
        <v>13</v>
      </c>
      <c r="C92" s="17">
        <f t="shared" si="38"/>
        <v>-0.05579800498753117</v>
      </c>
      <c r="D92" s="18">
        <f t="shared" si="39"/>
        <v>0.452431289640592</v>
      </c>
      <c r="E92" s="18">
        <f t="shared" si="40"/>
        <v>0.5435210712879086</v>
      </c>
      <c r="F92" s="18">
        <f t="shared" si="40"/>
        <v>0.8762051677593521</v>
      </c>
      <c r="G92" s="18">
        <f t="shared" si="41"/>
        <v>0.9376031693628261</v>
      </c>
      <c r="H92" s="18">
        <f t="shared" si="42"/>
        <v>0.5612809315866084</v>
      </c>
      <c r="I92" s="18">
        <f t="shared" si="43"/>
        <v>0.3638683337586119</v>
      </c>
      <c r="J92" s="18">
        <f t="shared" si="44"/>
        <v>-0.047276464542651594</v>
      </c>
      <c r="K92" s="18">
        <f t="shared" si="45"/>
        <v>-0.21127960470267507</v>
      </c>
      <c r="L92" s="18">
        <f t="shared" si="46"/>
        <v>-0.14450867052023122</v>
      </c>
      <c r="M92" s="18">
        <f t="shared" si="47"/>
        <v>-0.16613657623947614</v>
      </c>
      <c r="N92" s="18">
        <f t="shared" si="48"/>
        <v>-0.0837108953613808</v>
      </c>
      <c r="O92" s="18">
        <f t="shared" si="49"/>
        <v>0.08057895873838843</v>
      </c>
      <c r="P92" s="18">
        <f t="shared" si="50"/>
        <v>0.010462074978204011</v>
      </c>
      <c r="Q92" s="18">
        <f t="shared" si="50"/>
        <v>0.03612295265873906</v>
      </c>
      <c r="R92" s="18">
        <f t="shared" si="36"/>
        <v>0.10948905109489052</v>
      </c>
      <c r="S92" s="18">
        <f t="shared" si="36"/>
        <v>0.058776489404238304</v>
      </c>
      <c r="T92" s="18">
        <f t="shared" si="36"/>
        <v>0.30414150129421913</v>
      </c>
      <c r="U92" s="18">
        <f t="shared" si="36"/>
        <v>0.42442615851017756</v>
      </c>
      <c r="V92" s="164">
        <f t="shared" si="51"/>
        <v>0.4243811303129379</v>
      </c>
      <c r="W92" s="164">
        <f t="shared" si="52"/>
        <v>0.3911332633788038</v>
      </c>
      <c r="X92" s="19">
        <f t="shared" si="53"/>
        <v>-0.15514802941731096</v>
      </c>
      <c r="Y92" s="19">
        <f t="shared" si="53"/>
        <v>0.05842307906924837</v>
      </c>
    </row>
    <row r="93" spans="2:25" ht="12.75">
      <c r="B93" s="63" t="s">
        <v>47</v>
      </c>
      <c r="C93" s="17">
        <f t="shared" si="38"/>
        <v>0.20100502512562815</v>
      </c>
      <c r="D93" s="18">
        <f t="shared" si="39"/>
        <v>0.6108374384236454</v>
      </c>
      <c r="E93" s="18">
        <f t="shared" si="40"/>
        <v>0.8740031897926634</v>
      </c>
      <c r="F93" s="18">
        <f t="shared" si="40"/>
        <v>1.0309734513274336</v>
      </c>
      <c r="G93" s="18">
        <f t="shared" si="41"/>
        <v>0.702928870292887</v>
      </c>
      <c r="H93" s="18">
        <f t="shared" si="42"/>
        <v>0.417940876656473</v>
      </c>
      <c r="I93" s="18">
        <f t="shared" si="43"/>
        <v>0.1676595744680851</v>
      </c>
      <c r="J93" s="18">
        <f t="shared" si="44"/>
        <v>-0.10021786492374728</v>
      </c>
      <c r="K93" s="18">
        <f t="shared" si="45"/>
        <v>-0.20024570024570024</v>
      </c>
      <c r="L93" s="18">
        <f t="shared" si="46"/>
        <v>-0.11574406901509705</v>
      </c>
      <c r="M93" s="18">
        <f t="shared" si="47"/>
        <v>-0.2631195335276968</v>
      </c>
      <c r="N93" s="18">
        <f t="shared" si="48"/>
        <v>-0.21711057304277642</v>
      </c>
      <c r="O93" s="18">
        <f t="shared" si="49"/>
        <v>-0.15591397849462366</v>
      </c>
      <c r="P93" s="18">
        <f t="shared" si="50"/>
        <v>-0.1910569105691057</v>
      </c>
      <c r="Q93" s="18">
        <f t="shared" si="50"/>
        <v>0.010880316518298714</v>
      </c>
      <c r="R93" s="18">
        <f t="shared" si="50"/>
        <v>0.19381443298969073</v>
      </c>
      <c r="S93" s="18">
        <f t="shared" si="50"/>
        <v>0.044585987261146494</v>
      </c>
      <c r="T93" s="18">
        <f t="shared" si="50"/>
        <v>0.3035175879396985</v>
      </c>
      <c r="U93" s="18">
        <f t="shared" si="50"/>
        <v>0.22309197651663404</v>
      </c>
      <c r="V93" s="164">
        <f t="shared" si="51"/>
        <v>0.6564575645756457</v>
      </c>
      <c r="W93" s="164">
        <f t="shared" si="52"/>
        <v>0.25417687680997997</v>
      </c>
      <c r="X93" s="19">
        <f t="shared" si="53"/>
        <v>-0.19840142095914742</v>
      </c>
      <c r="Y93" s="19">
        <f t="shared" si="53"/>
        <v>-0.052958120983824505</v>
      </c>
    </row>
    <row r="94" spans="2:25" ht="12.75">
      <c r="B94" s="63" t="s">
        <v>14</v>
      </c>
      <c r="C94" s="17">
        <f aca="true" t="shared" si="54" ref="C94:C104">+(G39-C39)/C39</f>
        <v>0.02564102564102564</v>
      </c>
      <c r="D94" s="18">
        <f aca="true" t="shared" si="55" ref="D94:D104">+(H39-D39)/D39</f>
        <v>1.6193029490616622</v>
      </c>
      <c r="E94" s="18">
        <f aca="true" t="shared" si="56" ref="E94:E104">+(I39-E39)/E39</f>
        <v>1.2541133455210238</v>
      </c>
      <c r="F94" s="18">
        <f aca="true" t="shared" si="57" ref="F94:F104">+(J39-F39)/F39</f>
        <v>1.631911532385466</v>
      </c>
      <c r="G94" s="18">
        <f t="shared" si="41"/>
        <v>2.2625</v>
      </c>
      <c r="H94" s="18">
        <f t="shared" si="42"/>
        <v>1.3715455475946776</v>
      </c>
      <c r="I94" s="18">
        <f t="shared" si="43"/>
        <v>-0.0032441200324412004</v>
      </c>
      <c r="J94" s="18">
        <f t="shared" si="44"/>
        <v>-0.19447779111644659</v>
      </c>
      <c r="K94" s="18">
        <f t="shared" si="45"/>
        <v>-0.23563218390804597</v>
      </c>
      <c r="L94" s="18">
        <f t="shared" si="46"/>
        <v>-0.5895554596460941</v>
      </c>
      <c r="M94" s="18">
        <f t="shared" si="47"/>
        <v>-0.29454841334418225</v>
      </c>
      <c r="N94" s="18">
        <f t="shared" si="48"/>
        <v>-0.38226527570789864</v>
      </c>
      <c r="O94" s="18">
        <f t="shared" si="49"/>
        <v>-0.1746031746031746</v>
      </c>
      <c r="P94" s="18">
        <f t="shared" si="50"/>
        <v>0.031545741324921134</v>
      </c>
      <c r="Q94" s="18">
        <f t="shared" si="50"/>
        <v>-0.031141868512110725</v>
      </c>
      <c r="R94" s="18">
        <f t="shared" si="50"/>
        <v>0.2147165259348613</v>
      </c>
      <c r="S94" s="18">
        <f t="shared" si="50"/>
        <v>0.09716599190283401</v>
      </c>
      <c r="T94" s="18">
        <f t="shared" si="50"/>
        <v>0.08766564729867482</v>
      </c>
      <c r="U94" s="18">
        <f t="shared" si="50"/>
        <v>0.09047619047619047</v>
      </c>
      <c r="V94" s="164">
        <f t="shared" si="51"/>
        <v>1.1553686293913905</v>
      </c>
      <c r="W94" s="164">
        <f t="shared" si="52"/>
        <v>0.48163452708907256</v>
      </c>
      <c r="X94" s="19">
        <f t="shared" si="53"/>
        <v>-0.4044003718624109</v>
      </c>
      <c r="Y94" s="19">
        <f t="shared" si="53"/>
        <v>-0.007284079084287201</v>
      </c>
    </row>
    <row r="95" spans="2:25" ht="12.75">
      <c r="B95" s="63" t="s">
        <v>15</v>
      </c>
      <c r="C95" s="17">
        <f t="shared" si="54"/>
        <v>0.04918032786885246</v>
      </c>
      <c r="D95" s="18">
        <f t="shared" si="55"/>
        <v>0.6236559139784946</v>
      </c>
      <c r="E95" s="18">
        <f t="shared" si="56"/>
        <v>0.3695652173913043</v>
      </c>
      <c r="F95" s="18">
        <f t="shared" si="57"/>
        <v>0.7019230769230769</v>
      </c>
      <c r="G95" s="18">
        <f t="shared" si="41"/>
        <v>1.3046875</v>
      </c>
      <c r="H95" s="18">
        <f t="shared" si="42"/>
        <v>0.9072847682119205</v>
      </c>
      <c r="I95" s="18">
        <f t="shared" si="43"/>
        <v>0.7142857142857143</v>
      </c>
      <c r="J95" s="18">
        <f t="shared" si="44"/>
        <v>0.288135593220339</v>
      </c>
      <c r="K95" s="18">
        <f t="shared" si="45"/>
        <v>-0.1864406779661017</v>
      </c>
      <c r="L95" s="18">
        <f t="shared" si="46"/>
        <v>-0.13541666666666666</v>
      </c>
      <c r="M95" s="18">
        <f t="shared" si="47"/>
        <v>-0.32407407407407407</v>
      </c>
      <c r="N95" s="18">
        <f t="shared" si="48"/>
        <v>0</v>
      </c>
      <c r="O95" s="18">
        <f t="shared" si="49"/>
        <v>0.05</v>
      </c>
      <c r="P95" s="18">
        <f t="shared" si="50"/>
        <v>-0.10843373493975904</v>
      </c>
      <c r="Q95" s="18">
        <f t="shared" si="50"/>
        <v>0.541095890410959</v>
      </c>
      <c r="R95" s="18">
        <f t="shared" si="50"/>
        <v>0.08333333333333333</v>
      </c>
      <c r="S95" s="18">
        <f t="shared" si="50"/>
        <v>0.1626984126984127</v>
      </c>
      <c r="T95" s="18">
        <f t="shared" si="50"/>
        <v>1.0315315315315314</v>
      </c>
      <c r="U95" s="18">
        <f t="shared" si="50"/>
        <v>0.6177777777777778</v>
      </c>
      <c r="V95" s="164">
        <f t="shared" si="51"/>
        <v>0.41605839416058393</v>
      </c>
      <c r="W95" s="164">
        <f t="shared" si="52"/>
        <v>0.7646048109965635</v>
      </c>
      <c r="X95" s="19">
        <f t="shared" si="53"/>
        <v>-0.1596884128529698</v>
      </c>
      <c r="Y95" s="19">
        <f t="shared" si="53"/>
        <v>0.09617612977983778</v>
      </c>
    </row>
    <row r="96" spans="2:25" ht="12.75">
      <c r="B96" s="63" t="s">
        <v>48</v>
      </c>
      <c r="C96" s="17">
        <f t="shared" si="54"/>
        <v>0.16666666666666666</v>
      </c>
      <c r="D96" s="18">
        <f t="shared" si="55"/>
        <v>1.0151515151515151</v>
      </c>
      <c r="E96" s="18">
        <f t="shared" si="56"/>
        <v>0.9047619047619048</v>
      </c>
      <c r="F96" s="18">
        <f t="shared" si="57"/>
        <v>1.2784810126582278</v>
      </c>
      <c r="G96" s="18">
        <f t="shared" si="41"/>
        <v>0.5238095238095238</v>
      </c>
      <c r="H96" s="18">
        <f t="shared" si="42"/>
        <v>0.5263157894736842</v>
      </c>
      <c r="I96" s="18">
        <f t="shared" si="43"/>
        <v>0.5</v>
      </c>
      <c r="J96" s="18">
        <f t="shared" si="44"/>
        <v>0.011111111111111112</v>
      </c>
      <c r="K96" s="18">
        <f t="shared" si="45"/>
        <v>-0.15</v>
      </c>
      <c r="L96" s="18">
        <f t="shared" si="46"/>
        <v>-0.3891625615763547</v>
      </c>
      <c r="M96" s="18">
        <f t="shared" si="47"/>
        <v>-0.29444444444444445</v>
      </c>
      <c r="N96" s="18">
        <f t="shared" si="48"/>
        <v>-0.4065934065934066</v>
      </c>
      <c r="O96" s="18">
        <f t="shared" si="49"/>
        <v>-0.18382352941176472</v>
      </c>
      <c r="P96" s="18">
        <f t="shared" si="50"/>
        <v>0.23387096774193547</v>
      </c>
      <c r="Q96" s="18">
        <f t="shared" si="50"/>
        <v>0.2204724409448819</v>
      </c>
      <c r="R96" s="18">
        <f t="shared" si="50"/>
        <v>1.2592592592592593</v>
      </c>
      <c r="S96" s="18">
        <f t="shared" si="50"/>
        <v>0.6036036036036037</v>
      </c>
      <c r="T96" s="18">
        <f t="shared" si="50"/>
        <v>-0.0196078431372549</v>
      </c>
      <c r="U96" s="18">
        <f t="shared" si="50"/>
        <v>0.2645161290322581</v>
      </c>
      <c r="V96" s="164">
        <f t="shared" si="51"/>
        <v>0.8053691275167785</v>
      </c>
      <c r="W96" s="164">
        <f t="shared" si="52"/>
        <v>0.3475836431226766</v>
      </c>
      <c r="X96" s="19">
        <f t="shared" si="53"/>
        <v>-0.31724137931034485</v>
      </c>
      <c r="Y96" s="19">
        <f t="shared" si="53"/>
        <v>0.3393939393939394</v>
      </c>
    </row>
    <row r="97" spans="2:25" ht="12.75">
      <c r="B97" s="63" t="s">
        <v>49</v>
      </c>
      <c r="C97" s="17">
        <f t="shared" si="54"/>
        <v>0.23636363636363636</v>
      </c>
      <c r="D97" s="18">
        <f t="shared" si="55"/>
        <v>0.42857142857142855</v>
      </c>
      <c r="E97" s="18">
        <f t="shared" si="56"/>
        <v>0.5454545454545454</v>
      </c>
      <c r="F97" s="18">
        <f t="shared" si="57"/>
        <v>1.7941176470588236</v>
      </c>
      <c r="G97" s="18">
        <f t="shared" si="41"/>
        <v>0.6470588235294118</v>
      </c>
      <c r="H97" s="18">
        <f t="shared" si="42"/>
        <v>0.4</v>
      </c>
      <c r="I97" s="18">
        <f t="shared" si="43"/>
        <v>0.058823529411764705</v>
      </c>
      <c r="J97" s="18">
        <f t="shared" si="44"/>
        <v>-0.3473684210526316</v>
      </c>
      <c r="K97" s="18">
        <f t="shared" si="45"/>
        <v>-0.24107142857142858</v>
      </c>
      <c r="L97" s="18">
        <f t="shared" si="46"/>
        <v>-0.10714285714285714</v>
      </c>
      <c r="M97" s="18">
        <f t="shared" si="47"/>
        <v>-0.3055555555555556</v>
      </c>
      <c r="N97" s="18">
        <f t="shared" si="48"/>
        <v>0.08064516129032258</v>
      </c>
      <c r="O97" s="18">
        <f t="shared" si="49"/>
        <v>0.24705882352941178</v>
      </c>
      <c r="P97" s="18">
        <f t="shared" si="50"/>
        <v>0.25333333333333335</v>
      </c>
      <c r="Q97" s="18">
        <f t="shared" si="50"/>
        <v>0.94</v>
      </c>
      <c r="R97" s="18">
        <f t="shared" si="50"/>
        <v>0.9850746268656716</v>
      </c>
      <c r="S97" s="18">
        <f t="shared" si="50"/>
        <v>0.4056603773584906</v>
      </c>
      <c r="T97" s="18">
        <f t="shared" si="50"/>
        <v>0.5638297872340425</v>
      </c>
      <c r="U97" s="18">
        <f t="shared" si="50"/>
        <v>0.3711340206185567</v>
      </c>
      <c r="V97" s="164">
        <f t="shared" si="51"/>
        <v>0.6628571428571428</v>
      </c>
      <c r="W97" s="164">
        <f t="shared" si="52"/>
        <v>0.13402061855670103</v>
      </c>
      <c r="X97" s="19">
        <f t="shared" si="53"/>
        <v>-0.1606060606060606</v>
      </c>
      <c r="Y97" s="19">
        <f t="shared" si="53"/>
        <v>0.5523465703971119</v>
      </c>
    </row>
    <row r="98" spans="2:25" ht="12.75">
      <c r="B98" s="63" t="s">
        <v>50</v>
      </c>
      <c r="C98" s="17">
        <f t="shared" si="54"/>
        <v>0.21764705882352942</v>
      </c>
      <c r="D98" s="18">
        <f t="shared" si="55"/>
        <v>0.4766081871345029</v>
      </c>
      <c r="E98" s="18">
        <f t="shared" si="56"/>
        <v>0.5</v>
      </c>
      <c r="F98" s="18">
        <f t="shared" si="57"/>
        <v>0.6880466472303207</v>
      </c>
      <c r="G98" s="18">
        <f t="shared" si="41"/>
        <v>0.7367149758454107</v>
      </c>
      <c r="H98" s="18">
        <f t="shared" si="42"/>
        <v>0.3940594059405941</v>
      </c>
      <c r="I98" s="18">
        <f t="shared" si="43"/>
        <v>0.4482758620689655</v>
      </c>
      <c r="J98" s="18">
        <f t="shared" si="44"/>
        <v>0.024179620034542316</v>
      </c>
      <c r="K98" s="18">
        <f t="shared" si="45"/>
        <v>0.09040333796940195</v>
      </c>
      <c r="L98" s="18">
        <f t="shared" si="46"/>
        <v>-0.005681818181818182</v>
      </c>
      <c r="M98" s="18">
        <f t="shared" si="47"/>
        <v>-0.009523809523809525</v>
      </c>
      <c r="N98" s="18">
        <f t="shared" si="48"/>
        <v>-0.0657672849915683</v>
      </c>
      <c r="O98" s="18">
        <f t="shared" si="49"/>
        <v>-0.16071428571428573</v>
      </c>
      <c r="P98" s="18">
        <f t="shared" si="50"/>
        <v>0.037142857142857144</v>
      </c>
      <c r="Q98" s="18">
        <f t="shared" si="50"/>
        <v>-0.05448717948717949</v>
      </c>
      <c r="R98" s="18">
        <f t="shared" si="50"/>
        <v>0.3285198555956679</v>
      </c>
      <c r="S98" s="18">
        <f t="shared" si="50"/>
        <v>0.196048632218845</v>
      </c>
      <c r="T98" s="18">
        <f t="shared" si="50"/>
        <v>-0.11019283746556474</v>
      </c>
      <c r="U98" s="18">
        <f t="shared" si="50"/>
        <v>0.3016949152542373</v>
      </c>
      <c r="V98" s="164">
        <f t="shared" si="51"/>
        <v>0.4699619771863118</v>
      </c>
      <c r="W98" s="164">
        <f t="shared" si="52"/>
        <v>0.36885669943093635</v>
      </c>
      <c r="X98" s="19">
        <f t="shared" si="53"/>
        <v>0.006046863189720333</v>
      </c>
      <c r="Y98" s="19">
        <f t="shared" si="53"/>
        <v>0.018031555221637866</v>
      </c>
    </row>
    <row r="99" spans="2:25" ht="12.75">
      <c r="B99" s="63" t="s">
        <v>51</v>
      </c>
      <c r="C99" s="17">
        <f t="shared" si="54"/>
        <v>0.5897435897435898</v>
      </c>
      <c r="D99" s="18">
        <f t="shared" si="55"/>
        <v>0.19047619047619047</v>
      </c>
      <c r="E99" s="18">
        <f t="shared" si="56"/>
        <v>0.7378640776699029</v>
      </c>
      <c r="F99" s="18">
        <f t="shared" si="57"/>
        <v>1.3783783783783783</v>
      </c>
      <c r="G99" s="18">
        <f t="shared" si="41"/>
        <v>0.5161290322580645</v>
      </c>
      <c r="H99" s="18">
        <f t="shared" si="42"/>
        <v>0.59</v>
      </c>
      <c r="I99" s="18">
        <f t="shared" si="43"/>
        <v>-0.03910614525139665</v>
      </c>
      <c r="J99" s="18">
        <f t="shared" si="44"/>
        <v>0.056818181818181816</v>
      </c>
      <c r="K99" s="18">
        <f t="shared" si="45"/>
        <v>0.23404255319148937</v>
      </c>
      <c r="L99" s="18">
        <f t="shared" si="46"/>
        <v>0.11949685534591195</v>
      </c>
      <c r="M99" s="18">
        <f t="shared" si="47"/>
        <v>-0.13372093023255813</v>
      </c>
      <c r="N99" s="18">
        <f t="shared" si="48"/>
        <v>-0.20430107526881722</v>
      </c>
      <c r="O99" s="18">
        <f t="shared" si="49"/>
        <v>-0.19827586206896552</v>
      </c>
      <c r="P99" s="18">
        <f t="shared" si="50"/>
        <v>0.30337078651685395</v>
      </c>
      <c r="Q99" s="18">
        <f t="shared" si="50"/>
        <v>0.28859060402684567</v>
      </c>
      <c r="R99" s="18">
        <f t="shared" si="50"/>
        <v>0.14864864864864866</v>
      </c>
      <c r="S99" s="18">
        <f t="shared" si="50"/>
        <v>0.10752688172043011</v>
      </c>
      <c r="T99" s="18">
        <f t="shared" si="50"/>
        <v>0.3879310344827586</v>
      </c>
      <c r="U99" s="18">
        <f t="shared" si="50"/>
        <v>0.28125</v>
      </c>
      <c r="V99" s="164">
        <f t="shared" si="51"/>
        <v>0.7079646017699115</v>
      </c>
      <c r="W99" s="164">
        <f t="shared" si="52"/>
        <v>0.21761658031088082</v>
      </c>
      <c r="X99" s="19">
        <f t="shared" si="53"/>
        <v>0.0028368794326241137</v>
      </c>
      <c r="Y99" s="19">
        <f t="shared" si="53"/>
        <v>0.10325318246110325</v>
      </c>
    </row>
    <row r="100" spans="2:25" ht="12.75">
      <c r="B100" s="60" t="s">
        <v>134</v>
      </c>
      <c r="C100" s="17">
        <f t="shared" si="54"/>
        <v>0.25526315789473686</v>
      </c>
      <c r="D100" s="18">
        <f t="shared" si="55"/>
        <v>0.2917647058823529</v>
      </c>
      <c r="E100" s="18">
        <f t="shared" si="56"/>
        <v>0.6434316353887399</v>
      </c>
      <c r="F100" s="18">
        <f t="shared" si="57"/>
        <v>0.44285714285714284</v>
      </c>
      <c r="G100" s="18">
        <f t="shared" si="41"/>
        <v>0.7777777777777778</v>
      </c>
      <c r="H100" s="18">
        <f t="shared" si="42"/>
        <v>0.40255009107468126</v>
      </c>
      <c r="I100" s="18">
        <f t="shared" si="43"/>
        <v>-0.004893964110929853</v>
      </c>
      <c r="J100" s="18">
        <f t="shared" si="44"/>
        <v>-0.38896746817538896</v>
      </c>
      <c r="K100" s="18">
        <f t="shared" si="45"/>
        <v>-0.06485849056603774</v>
      </c>
      <c r="L100" s="18">
        <f t="shared" si="46"/>
        <v>-0.17272727272727273</v>
      </c>
      <c r="M100" s="18">
        <f t="shared" si="47"/>
        <v>-0.014754098360655738</v>
      </c>
      <c r="N100" s="18">
        <f t="shared" si="48"/>
        <v>0.5462962962962963</v>
      </c>
      <c r="O100" s="18">
        <f t="shared" si="49"/>
        <v>-0.19041614123581338</v>
      </c>
      <c r="P100" s="18">
        <f t="shared" si="50"/>
        <v>-0.12401883830455258</v>
      </c>
      <c r="Q100" s="18">
        <f t="shared" si="50"/>
        <v>-0.05490848585690516</v>
      </c>
      <c r="R100" s="18">
        <f t="shared" si="50"/>
        <v>-0.11377245508982035</v>
      </c>
      <c r="S100" s="18">
        <f t="shared" si="50"/>
        <v>0.014018691588785047</v>
      </c>
      <c r="T100" s="18">
        <f t="shared" si="50"/>
        <v>0.3172043010752688</v>
      </c>
      <c r="U100" s="18">
        <f t="shared" si="50"/>
        <v>0.3626760563380282</v>
      </c>
      <c r="V100" s="164">
        <f t="shared" si="51"/>
        <v>0.4064748201438849</v>
      </c>
      <c r="W100" s="164">
        <f t="shared" si="52"/>
        <v>0.13384484228473997</v>
      </c>
      <c r="X100" s="19">
        <f t="shared" si="53"/>
        <v>0.014661654135338346</v>
      </c>
      <c r="Y100" s="19">
        <f t="shared" si="53"/>
        <v>-0.12560207484253427</v>
      </c>
    </row>
    <row r="101" spans="2:25" ht="12.75">
      <c r="B101" s="63" t="s">
        <v>52</v>
      </c>
      <c r="C101" s="17">
        <f t="shared" si="54"/>
        <v>-0.2564102564102564</v>
      </c>
      <c r="D101" s="18">
        <f t="shared" si="55"/>
        <v>0.8484848484848485</v>
      </c>
      <c r="E101" s="18">
        <f t="shared" si="56"/>
        <v>0</v>
      </c>
      <c r="F101" s="18">
        <f t="shared" si="57"/>
        <v>0.75</v>
      </c>
      <c r="G101" s="18">
        <f t="shared" si="41"/>
        <v>0.8620689655172413</v>
      </c>
      <c r="H101" s="18">
        <f t="shared" si="42"/>
        <v>0</v>
      </c>
      <c r="I101" s="18">
        <f t="shared" si="43"/>
        <v>1.2580645161290323</v>
      </c>
      <c r="J101" s="18">
        <f t="shared" si="44"/>
        <v>-0.4642857142857143</v>
      </c>
      <c r="K101" s="18">
        <f t="shared" si="45"/>
        <v>0.1111111111111111</v>
      </c>
      <c r="L101" s="18">
        <f t="shared" si="46"/>
        <v>0</v>
      </c>
      <c r="M101" s="18">
        <f t="shared" si="47"/>
        <v>-0.21428571428571427</v>
      </c>
      <c r="N101" s="18">
        <f t="shared" si="48"/>
        <v>0.15555555555555556</v>
      </c>
      <c r="O101" s="18">
        <f t="shared" si="49"/>
        <v>0.18333333333333332</v>
      </c>
      <c r="P101" s="18">
        <f t="shared" si="50"/>
        <v>0.11475409836065574</v>
      </c>
      <c r="Q101" s="18">
        <f t="shared" si="50"/>
        <v>0.2</v>
      </c>
      <c r="R101" s="18">
        <f t="shared" si="50"/>
        <v>0.4423076923076923</v>
      </c>
      <c r="S101" s="18">
        <f t="shared" si="50"/>
        <v>0.5633802816901409</v>
      </c>
      <c r="T101" s="18">
        <f t="shared" si="50"/>
        <v>0.25</v>
      </c>
      <c r="U101" s="18">
        <f t="shared" si="50"/>
        <v>0.12121212121212122</v>
      </c>
      <c r="V101" s="164">
        <f t="shared" si="51"/>
        <v>0.3576158940397351</v>
      </c>
      <c r="W101" s="164">
        <f t="shared" si="52"/>
        <v>0.12195121951219512</v>
      </c>
      <c r="X101" s="19">
        <f t="shared" si="53"/>
        <v>-0.008695652173913044</v>
      </c>
      <c r="Y101" s="19">
        <f t="shared" si="53"/>
        <v>0.22807017543859648</v>
      </c>
    </row>
    <row r="102" spans="2:25" ht="12.75">
      <c r="B102" s="60" t="s">
        <v>53</v>
      </c>
      <c r="C102" s="17">
        <f t="shared" si="54"/>
        <v>0.5370705244122965</v>
      </c>
      <c r="D102" s="18">
        <f t="shared" si="55"/>
        <v>0.7567567567567568</v>
      </c>
      <c r="E102" s="18">
        <f t="shared" si="56"/>
        <v>0.5286821705426357</v>
      </c>
      <c r="F102" s="18">
        <f t="shared" si="57"/>
        <v>0.5289139633286318</v>
      </c>
      <c r="G102" s="18">
        <f t="shared" si="41"/>
        <v>0.5588235294117647</v>
      </c>
      <c r="H102" s="18">
        <f t="shared" si="42"/>
        <v>0.29120879120879123</v>
      </c>
      <c r="I102" s="18">
        <f t="shared" si="43"/>
        <v>-0.006085192697768763</v>
      </c>
      <c r="J102" s="18">
        <f t="shared" si="44"/>
        <v>-0.04059040590405904</v>
      </c>
      <c r="K102" s="18">
        <f t="shared" si="45"/>
        <v>-0.22566037735849057</v>
      </c>
      <c r="L102" s="18">
        <f t="shared" si="46"/>
        <v>-0.10893617021276596</v>
      </c>
      <c r="M102" s="18">
        <f t="shared" si="47"/>
        <v>-0.06428571428571428</v>
      </c>
      <c r="N102" s="18">
        <f t="shared" si="48"/>
        <v>-0.08269230769230769</v>
      </c>
      <c r="O102" s="18">
        <f t="shared" si="49"/>
        <v>0.15692007797270954</v>
      </c>
      <c r="P102" s="18">
        <f t="shared" si="50"/>
        <v>-0.004775549188156638</v>
      </c>
      <c r="Q102" s="18">
        <f t="shared" si="50"/>
        <v>0.27044711014176664</v>
      </c>
      <c r="R102" s="18">
        <f t="shared" si="50"/>
        <v>0.2358490566037736</v>
      </c>
      <c r="S102" s="18">
        <f t="shared" si="50"/>
        <v>0.10278011794439765</v>
      </c>
      <c r="T102" s="18">
        <f t="shared" si="50"/>
        <v>0.5115163147792706</v>
      </c>
      <c r="U102" s="18">
        <f t="shared" si="50"/>
        <v>0.40429184549356223</v>
      </c>
      <c r="V102" s="164">
        <f t="shared" si="51"/>
        <v>0.5793814432989691</v>
      </c>
      <c r="W102" s="164">
        <f t="shared" si="52"/>
        <v>0.1801566579634465</v>
      </c>
      <c r="X102" s="19">
        <f t="shared" si="53"/>
        <v>-0.12743362831858407</v>
      </c>
      <c r="Y102" s="19">
        <f t="shared" si="53"/>
        <v>0.15948275862068967</v>
      </c>
    </row>
    <row r="103" spans="2:25" ht="12.75">
      <c r="B103" s="60" t="s">
        <v>54</v>
      </c>
      <c r="C103" s="17">
        <f t="shared" si="54"/>
        <v>0.46153846153846156</v>
      </c>
      <c r="D103" s="18">
        <f t="shared" si="55"/>
        <v>-0.13043478260869565</v>
      </c>
      <c r="E103" s="18">
        <f t="shared" si="56"/>
        <v>0.85</v>
      </c>
      <c r="F103" s="18">
        <f t="shared" si="57"/>
        <v>2.090909090909091</v>
      </c>
      <c r="G103" s="18">
        <f t="shared" si="41"/>
        <v>0.3157894736842105</v>
      </c>
      <c r="H103" s="18">
        <f t="shared" si="42"/>
        <v>2.15</v>
      </c>
      <c r="I103" s="18">
        <f t="shared" si="43"/>
        <v>-0.05405405405405406</v>
      </c>
      <c r="J103" s="18">
        <f t="shared" si="44"/>
        <v>-0.47058823529411764</v>
      </c>
      <c r="K103" s="18">
        <f t="shared" si="45"/>
        <v>0.28</v>
      </c>
      <c r="L103" s="18">
        <f t="shared" si="46"/>
        <v>-0.8412698412698413</v>
      </c>
      <c r="M103" s="18">
        <f t="shared" si="47"/>
        <v>-0.22857142857142856</v>
      </c>
      <c r="N103" s="18">
        <f t="shared" si="48"/>
        <v>1.3888888888888888</v>
      </c>
      <c r="O103" s="18">
        <f t="shared" si="49"/>
        <v>-0.25</v>
      </c>
      <c r="P103" s="18">
        <f t="shared" si="50"/>
        <v>1.7</v>
      </c>
      <c r="Q103" s="18">
        <f t="shared" si="50"/>
        <v>0.37037037037037035</v>
      </c>
      <c r="R103" s="18">
        <f t="shared" si="50"/>
        <v>-0.16279069767441862</v>
      </c>
      <c r="S103" s="18">
        <f t="shared" si="50"/>
        <v>0.625</v>
      </c>
      <c r="T103" s="18">
        <f t="shared" si="50"/>
        <v>1.037037037037037</v>
      </c>
      <c r="U103" s="18">
        <f t="shared" si="50"/>
        <v>0.05405405405405406</v>
      </c>
      <c r="V103" s="164">
        <f t="shared" si="51"/>
        <v>0.6417910447761194</v>
      </c>
      <c r="W103" s="164">
        <f t="shared" si="52"/>
        <v>0.2818181818181818</v>
      </c>
      <c r="X103" s="19">
        <f t="shared" si="53"/>
        <v>-0.20567375886524822</v>
      </c>
      <c r="Y103" s="19">
        <f t="shared" si="53"/>
        <v>0.10714285714285714</v>
      </c>
    </row>
    <row r="104" spans="2:25" ht="12.75">
      <c r="B104" s="60" t="s">
        <v>55</v>
      </c>
      <c r="C104" s="17">
        <f t="shared" si="54"/>
        <v>0.4953271028037383</v>
      </c>
      <c r="D104" s="18">
        <f t="shared" si="55"/>
        <v>0.5793991416309013</v>
      </c>
      <c r="E104" s="18">
        <f t="shared" si="56"/>
        <v>0.6956521739130435</v>
      </c>
      <c r="F104" s="18">
        <f t="shared" si="57"/>
        <v>0.9626168224299065</v>
      </c>
      <c r="G104" s="18">
        <f t="shared" si="41"/>
        <v>0.509375</v>
      </c>
      <c r="H104" s="18">
        <f t="shared" si="42"/>
        <v>0.28804347826086957</v>
      </c>
      <c r="I104" s="18">
        <f t="shared" si="43"/>
        <v>0.016317016317016316</v>
      </c>
      <c r="J104" s="18">
        <f t="shared" si="44"/>
        <v>0.023809523809523808</v>
      </c>
      <c r="K104" s="18">
        <f t="shared" si="45"/>
        <v>-0.11180124223602485</v>
      </c>
      <c r="L104" s="18">
        <f t="shared" si="46"/>
        <v>-0.12447257383966245</v>
      </c>
      <c r="M104" s="18">
        <f t="shared" si="47"/>
        <v>-0.02522935779816514</v>
      </c>
      <c r="N104" s="18">
        <f t="shared" si="48"/>
        <v>0.01627906976744186</v>
      </c>
      <c r="O104" s="18">
        <f t="shared" si="49"/>
        <v>0.053613053613053616</v>
      </c>
      <c r="P104" s="18">
        <f t="shared" si="50"/>
        <v>0.08674698795180723</v>
      </c>
      <c r="Q104" s="18">
        <f t="shared" si="50"/>
        <v>0.09176470588235294</v>
      </c>
      <c r="R104" s="18">
        <f t="shared" si="50"/>
        <v>0.10526315789473684</v>
      </c>
      <c r="S104" s="18">
        <f t="shared" si="50"/>
        <v>0.061946902654867256</v>
      </c>
      <c r="T104" s="18">
        <f t="shared" si="50"/>
        <v>0.12638580931263857</v>
      </c>
      <c r="U104" s="18">
        <f t="shared" si="50"/>
        <v>0.12931034482758622</v>
      </c>
      <c r="V104" s="164">
        <f t="shared" si="51"/>
        <v>0.6816192560175055</v>
      </c>
      <c r="W104" s="164">
        <f t="shared" si="52"/>
        <v>0.18607677293428757</v>
      </c>
      <c r="X104" s="19">
        <f t="shared" si="53"/>
        <v>-0.0641799232035107</v>
      </c>
      <c r="Y104" s="19">
        <f t="shared" si="53"/>
        <v>0.08440797186400938</v>
      </c>
    </row>
    <row r="105" spans="2:25" ht="12.75">
      <c r="B105" s="60" t="s">
        <v>56</v>
      </c>
      <c r="C105" s="17">
        <f aca="true" t="shared" si="58" ref="C105:M108">+(G50-C50)/C50</f>
        <v>0.14285714285714285</v>
      </c>
      <c r="D105" s="18">
        <f t="shared" si="58"/>
        <v>-0.5555555555555556</v>
      </c>
      <c r="E105" s="18">
        <f t="shared" si="58"/>
        <v>2.125</v>
      </c>
      <c r="F105" s="18">
        <f t="shared" si="58"/>
        <v>-0.4358974358974359</v>
      </c>
      <c r="G105" s="18">
        <f t="shared" si="58"/>
        <v>3.625</v>
      </c>
      <c r="H105" s="18">
        <f t="shared" si="58"/>
        <v>1.9166666666666667</v>
      </c>
      <c r="I105" s="18">
        <f t="shared" si="58"/>
        <v>-0.16</v>
      </c>
      <c r="J105" s="18">
        <f t="shared" si="58"/>
        <v>-0.13636363636363635</v>
      </c>
      <c r="K105" s="18">
        <f t="shared" si="58"/>
        <v>0.43243243243243246</v>
      </c>
      <c r="L105" s="18">
        <f t="shared" si="58"/>
        <v>-0.5714285714285714</v>
      </c>
      <c r="M105" s="18">
        <f t="shared" si="58"/>
        <v>0.047619047619047616</v>
      </c>
      <c r="N105" s="18">
        <f t="shared" si="48"/>
        <v>-0.3684210526315789</v>
      </c>
      <c r="O105" s="18">
        <f t="shared" si="49"/>
        <v>-0.39622641509433965</v>
      </c>
      <c r="P105" s="18">
        <f t="shared" si="50"/>
        <v>1.2</v>
      </c>
      <c r="Q105" s="18">
        <f t="shared" si="50"/>
        <v>0.36363636363636365</v>
      </c>
      <c r="R105" s="18">
        <f t="shared" si="50"/>
        <v>0.8333333333333334</v>
      </c>
      <c r="S105" s="18">
        <f t="shared" si="50"/>
        <v>0</v>
      </c>
      <c r="T105" s="18">
        <f t="shared" si="50"/>
        <v>-0.3333333333333333</v>
      </c>
      <c r="U105" s="18">
        <f t="shared" si="50"/>
        <v>-0.26666666666666666</v>
      </c>
      <c r="V105" s="164">
        <f aca="true" t="shared" si="59" ref="V105:W111">+(AA50-Z50)/Z50</f>
        <v>-0.1728395061728395</v>
      </c>
      <c r="W105" s="164">
        <f t="shared" si="59"/>
        <v>0.6716417910447762</v>
      </c>
      <c r="X105" s="19">
        <f t="shared" si="53"/>
        <v>-0.08928571428571429</v>
      </c>
      <c r="Y105" s="19">
        <f t="shared" si="53"/>
        <v>0.14705882352941177</v>
      </c>
    </row>
    <row r="106" spans="2:25" ht="12.75">
      <c r="B106" s="60" t="s">
        <v>57</v>
      </c>
      <c r="C106" s="17">
        <f t="shared" si="58"/>
        <v>-0.4342857142857143</v>
      </c>
      <c r="D106" s="18">
        <f t="shared" si="58"/>
        <v>1.1265060240963856</v>
      </c>
      <c r="E106" s="18">
        <f t="shared" si="58"/>
        <v>1.328358208955224</v>
      </c>
      <c r="F106" s="18">
        <f t="shared" si="58"/>
        <v>1.6024844720496894</v>
      </c>
      <c r="G106" s="18">
        <f t="shared" si="58"/>
        <v>4.91919191919192</v>
      </c>
      <c r="H106" s="18">
        <f t="shared" si="58"/>
        <v>0.39660056657223797</v>
      </c>
      <c r="I106" s="18">
        <f t="shared" si="58"/>
        <v>0.4583333333333333</v>
      </c>
      <c r="J106" s="18">
        <f t="shared" si="58"/>
        <v>-0.39856801909307876</v>
      </c>
      <c r="K106" s="18">
        <f t="shared" si="58"/>
        <v>-0.43856655290102387</v>
      </c>
      <c r="L106" s="18">
        <f t="shared" si="58"/>
        <v>-0.47058823529411764</v>
      </c>
      <c r="M106" s="18">
        <f t="shared" si="58"/>
        <v>-0.47912087912087914</v>
      </c>
      <c r="N106" s="18">
        <f t="shared" si="48"/>
        <v>0.23412698412698413</v>
      </c>
      <c r="O106" s="18">
        <f t="shared" si="49"/>
        <v>0.12462006079027356</v>
      </c>
      <c r="P106" s="18">
        <f t="shared" si="50"/>
        <v>0.15708812260536398</v>
      </c>
      <c r="Q106" s="18">
        <f t="shared" si="50"/>
        <v>0.38396624472573837</v>
      </c>
      <c r="R106" s="18">
        <f t="shared" si="50"/>
        <v>0.24115755627009647</v>
      </c>
      <c r="S106" s="18">
        <f t="shared" si="50"/>
        <v>0.15675675675675677</v>
      </c>
      <c r="T106" s="18">
        <f t="shared" si="50"/>
        <v>0.7152317880794702</v>
      </c>
      <c r="U106" s="18">
        <f t="shared" si="50"/>
        <v>1.4817073170731707</v>
      </c>
      <c r="V106" s="164">
        <f t="shared" si="59"/>
        <v>0.860062893081761</v>
      </c>
      <c r="W106" s="164">
        <f t="shared" si="59"/>
        <v>0.5097210481825867</v>
      </c>
      <c r="X106" s="19">
        <f t="shared" si="53"/>
        <v>-0.3628219484882419</v>
      </c>
      <c r="Y106" s="19">
        <f t="shared" si="53"/>
        <v>0.2179261862917399</v>
      </c>
    </row>
    <row r="107" spans="2:25" ht="12.75">
      <c r="B107" s="60" t="s">
        <v>16</v>
      </c>
      <c r="C107" s="17">
        <f t="shared" si="58"/>
        <v>0.11455108359133127</v>
      </c>
      <c r="D107" s="18">
        <f t="shared" si="58"/>
        <v>0.19123841617523168</v>
      </c>
      <c r="E107" s="18">
        <f t="shared" si="58"/>
        <v>0.7920489296636085</v>
      </c>
      <c r="F107" s="18">
        <f t="shared" si="58"/>
        <v>1.0124113475177305</v>
      </c>
      <c r="G107" s="18">
        <f t="shared" si="58"/>
        <v>1.6</v>
      </c>
      <c r="H107" s="18">
        <f t="shared" si="58"/>
        <v>0.8882602545968883</v>
      </c>
      <c r="I107" s="18">
        <f t="shared" si="58"/>
        <v>0.27189988623435724</v>
      </c>
      <c r="J107" s="18">
        <f t="shared" si="58"/>
        <v>-0.13876651982378854</v>
      </c>
      <c r="K107" s="18">
        <f t="shared" si="58"/>
        <v>-0.32015669515669515</v>
      </c>
      <c r="L107" s="18">
        <f t="shared" si="58"/>
        <v>-0.3093632958801498</v>
      </c>
      <c r="M107" s="18">
        <f t="shared" si="58"/>
        <v>-0.19633273703041146</v>
      </c>
      <c r="N107" s="18">
        <f t="shared" si="48"/>
        <v>-0.1672634271099744</v>
      </c>
      <c r="O107" s="18">
        <f t="shared" si="49"/>
        <v>-0.058669460450497646</v>
      </c>
      <c r="P107" s="18">
        <f t="shared" si="50"/>
        <v>-0.09273318872017354</v>
      </c>
      <c r="Q107" s="18">
        <f t="shared" si="50"/>
        <v>0.028380634390651086</v>
      </c>
      <c r="R107" s="18">
        <f t="shared" si="50"/>
        <v>0.2371007371007371</v>
      </c>
      <c r="S107" s="18">
        <f t="shared" si="50"/>
        <v>0.19922092376182526</v>
      </c>
      <c r="T107" s="18">
        <f t="shared" si="50"/>
        <v>0.3891213389121339</v>
      </c>
      <c r="U107" s="18">
        <f t="shared" si="50"/>
        <v>0.4025974025974026</v>
      </c>
      <c r="V107" s="164">
        <f t="shared" si="59"/>
        <v>0.5291910902696366</v>
      </c>
      <c r="W107" s="164">
        <f t="shared" si="59"/>
        <v>0.4825206991720331</v>
      </c>
      <c r="X107" s="19">
        <f t="shared" si="53"/>
        <v>-0.2576274692315648</v>
      </c>
      <c r="Y107" s="19">
        <f t="shared" si="53"/>
        <v>0.021454444134856508</v>
      </c>
    </row>
    <row r="108" spans="2:25" ht="12.75">
      <c r="B108" s="60" t="s">
        <v>58</v>
      </c>
      <c r="C108" s="17">
        <f t="shared" si="58"/>
        <v>-0.683982683982684</v>
      </c>
      <c r="D108" s="18">
        <f t="shared" si="58"/>
        <v>1.2972972972972974</v>
      </c>
      <c r="E108" s="18">
        <f t="shared" si="58"/>
        <v>0.5443786982248521</v>
      </c>
      <c r="F108" s="18">
        <f t="shared" si="58"/>
        <v>0.42</v>
      </c>
      <c r="G108" s="18">
        <f t="shared" si="58"/>
        <v>4.904109589041096</v>
      </c>
      <c r="H108" s="18">
        <f t="shared" si="58"/>
        <v>-0.26588235294117646</v>
      </c>
      <c r="I108" s="18">
        <f t="shared" si="58"/>
        <v>0.6245210727969349</v>
      </c>
      <c r="J108" s="18">
        <f t="shared" si="58"/>
        <v>0.056338028169014086</v>
      </c>
      <c r="K108" s="18">
        <f t="shared" si="58"/>
        <v>-0.29930394431554525</v>
      </c>
      <c r="L108" s="18">
        <f t="shared" si="58"/>
        <v>0.009615384615384616</v>
      </c>
      <c r="M108" s="18">
        <f t="shared" si="58"/>
        <v>-0.3136792452830189</v>
      </c>
      <c r="N108" s="18">
        <f t="shared" si="48"/>
        <v>-0.15666666666666668</v>
      </c>
      <c r="O108" s="18">
        <f t="shared" si="49"/>
        <v>0.18874172185430463</v>
      </c>
      <c r="P108" s="18">
        <f t="shared" si="50"/>
        <v>0.05714285714285714</v>
      </c>
      <c r="Q108" s="18">
        <f t="shared" si="50"/>
        <v>-0.13402061855670103</v>
      </c>
      <c r="R108" s="18">
        <f t="shared" si="50"/>
        <v>0.3715415019762846</v>
      </c>
      <c r="S108" s="18">
        <f t="shared" si="50"/>
        <v>0.36768802228412256</v>
      </c>
      <c r="T108" s="18">
        <f t="shared" si="50"/>
        <v>0.5975975975975976</v>
      </c>
      <c r="U108" s="18">
        <f t="shared" si="50"/>
        <v>1.2698412698412698</v>
      </c>
      <c r="V108" s="164">
        <f t="shared" si="59"/>
        <v>0.3286624203821656</v>
      </c>
      <c r="W108" s="164">
        <f t="shared" si="59"/>
        <v>0.40651965484180247</v>
      </c>
      <c r="X108" s="19">
        <f t="shared" si="53"/>
        <v>-0.2085889570552147</v>
      </c>
      <c r="Y108" s="19">
        <f t="shared" si="53"/>
        <v>0.1119724375538329</v>
      </c>
    </row>
    <row r="109" spans="2:25" ht="12.75">
      <c r="B109" s="60" t="s">
        <v>59</v>
      </c>
      <c r="C109" s="17">
        <f aca="true" t="shared" si="60" ref="C109:D111">+(G54-C54)/C54</f>
        <v>-0.5333333333333333</v>
      </c>
      <c r="D109" s="18">
        <f t="shared" si="60"/>
        <v>-0.10638297872340426</v>
      </c>
      <c r="E109" s="18">
        <f aca="true" t="shared" si="61" ref="E109:F111">+(I54-E54)/E54</f>
        <v>0.9534883720930233</v>
      </c>
      <c r="F109" s="18">
        <f t="shared" si="61"/>
        <v>1.2307692307692308</v>
      </c>
      <c r="G109" s="18">
        <f>+(K54-G54)/G54</f>
        <v>2.357142857142857</v>
      </c>
      <c r="H109" s="18">
        <f aca="true" t="shared" si="62" ref="H109:I111">+(L54-H54)/H54</f>
        <v>1.1428571428571428</v>
      </c>
      <c r="I109" s="18">
        <f t="shared" si="62"/>
        <v>0.11904761904761904</v>
      </c>
      <c r="J109" s="18">
        <f aca="true" t="shared" si="63" ref="J109:M111">+(N54-J54)/J54</f>
        <v>-0.034482758620689655</v>
      </c>
      <c r="K109" s="18">
        <f t="shared" si="63"/>
        <v>-0.26595744680851063</v>
      </c>
      <c r="L109" s="18">
        <f t="shared" si="63"/>
        <v>0.7888888888888889</v>
      </c>
      <c r="M109" s="18">
        <f t="shared" si="63"/>
        <v>-0.1702127659574468</v>
      </c>
      <c r="N109" s="18">
        <f aca="true" t="shared" si="64" ref="N109:U111">+(R54-N54)/N54</f>
        <v>-0.13095238095238096</v>
      </c>
      <c r="O109" s="18">
        <f t="shared" si="64"/>
        <v>0.855072463768116</v>
      </c>
      <c r="P109" s="18">
        <f t="shared" si="64"/>
        <v>0.14285714285714285</v>
      </c>
      <c r="Q109" s="18">
        <f t="shared" si="64"/>
        <v>0.5641025641025641</v>
      </c>
      <c r="R109" s="18">
        <f t="shared" si="64"/>
        <v>0.4931506849315068</v>
      </c>
      <c r="S109" s="18">
        <f t="shared" si="64"/>
        <v>-0.078125</v>
      </c>
      <c r="T109" s="18">
        <f t="shared" si="64"/>
        <v>-0.5054347826086957</v>
      </c>
      <c r="U109" s="18">
        <f t="shared" si="64"/>
        <v>-0.07377049180327869</v>
      </c>
      <c r="V109" s="164">
        <f t="shared" si="59"/>
        <v>0.2751322751322751</v>
      </c>
      <c r="W109" s="164">
        <f t="shared" si="59"/>
        <v>0.5020746887966805</v>
      </c>
      <c r="X109" s="19">
        <f t="shared" si="53"/>
        <v>0.052486187845303865</v>
      </c>
      <c r="Y109" s="19">
        <f t="shared" si="53"/>
        <v>0.4251968503937008</v>
      </c>
    </row>
    <row r="110" spans="2:25" ht="13.5" thickBot="1">
      <c r="B110" s="61" t="s">
        <v>60</v>
      </c>
      <c r="C110" s="145">
        <f t="shared" si="60"/>
        <v>0.47368421052631576</v>
      </c>
      <c r="D110" s="49">
        <f t="shared" si="60"/>
        <v>0.4331983805668016</v>
      </c>
      <c r="E110" s="49">
        <f t="shared" si="61"/>
        <v>1.0225563909774436</v>
      </c>
      <c r="F110" s="49">
        <f t="shared" si="61"/>
        <v>1.8577235772357723</v>
      </c>
      <c r="G110" s="49">
        <f>+(K55-G55)/G55</f>
        <v>0.8798701298701299</v>
      </c>
      <c r="H110" s="49">
        <f t="shared" si="62"/>
        <v>0.731638418079096</v>
      </c>
      <c r="I110" s="49">
        <f t="shared" si="62"/>
        <v>-0.08921933085501858</v>
      </c>
      <c r="J110" s="49">
        <f t="shared" si="63"/>
        <v>-0.24039829302987198</v>
      </c>
      <c r="K110" s="49">
        <f t="shared" si="63"/>
        <v>-0.08290155440414508</v>
      </c>
      <c r="L110" s="49">
        <f t="shared" si="63"/>
        <v>-0.22185970636215335</v>
      </c>
      <c r="M110" s="49">
        <f t="shared" si="63"/>
        <v>-0.12653061224489795</v>
      </c>
      <c r="N110" s="49">
        <f t="shared" si="64"/>
        <v>-0.16292134831460675</v>
      </c>
      <c r="O110" s="49">
        <f t="shared" si="64"/>
        <v>0.04896421845574388</v>
      </c>
      <c r="P110" s="49">
        <f t="shared" si="64"/>
        <v>0.06918238993710692</v>
      </c>
      <c r="Q110" s="49">
        <f t="shared" si="64"/>
        <v>0.09813084112149532</v>
      </c>
      <c r="R110" s="49">
        <f t="shared" si="64"/>
        <v>0.28859060402684567</v>
      </c>
      <c r="S110" s="49">
        <f t="shared" si="64"/>
        <v>0.0718132854578097</v>
      </c>
      <c r="T110" s="49">
        <f t="shared" si="64"/>
        <v>0.4588235294117647</v>
      </c>
      <c r="U110" s="49">
        <f t="shared" si="64"/>
        <v>0.5319148936170213</v>
      </c>
      <c r="V110" s="165">
        <f t="shared" si="59"/>
        <v>0.9659090909090909</v>
      </c>
      <c r="W110" s="165">
        <f t="shared" si="59"/>
        <v>0.1644771413557541</v>
      </c>
      <c r="X110" s="47">
        <f t="shared" si="53"/>
        <v>-0.15027075812274368</v>
      </c>
      <c r="Y110" s="47">
        <f t="shared" si="53"/>
        <v>0.12214551248008497</v>
      </c>
    </row>
    <row r="111" spans="2:25" ht="13.5" thickBot="1">
      <c r="B111" s="126" t="s">
        <v>81</v>
      </c>
      <c r="C111" s="143">
        <f t="shared" si="60"/>
        <v>0.12642558312797295</v>
      </c>
      <c r="D111" s="144">
        <f t="shared" si="60"/>
        <v>0.5367477592829706</v>
      </c>
      <c r="E111" s="144">
        <f t="shared" si="61"/>
        <v>0.6208633988554366</v>
      </c>
      <c r="F111" s="136">
        <f t="shared" si="61"/>
        <v>0.9415926099158092</v>
      </c>
      <c r="G111" s="136">
        <f>+(K56-G56)/G56</f>
        <v>0.9592978885779699</v>
      </c>
      <c r="H111" s="136">
        <f t="shared" si="62"/>
        <v>0.48371104815864024</v>
      </c>
      <c r="I111" s="136">
        <f t="shared" si="62"/>
        <v>0.21180488928119123</v>
      </c>
      <c r="J111" s="136">
        <f t="shared" si="63"/>
        <v>-0.10632659821132825</v>
      </c>
      <c r="K111" s="136">
        <f t="shared" si="63"/>
        <v>-0.19002856400934823</v>
      </c>
      <c r="L111" s="136">
        <f t="shared" si="63"/>
        <v>-0.2101361785764425</v>
      </c>
      <c r="M111" s="136">
        <f t="shared" si="63"/>
        <v>-0.17405624524955662</v>
      </c>
      <c r="N111" s="136">
        <f t="shared" si="64"/>
        <v>-0.10576858278859762</v>
      </c>
      <c r="O111" s="136">
        <f t="shared" si="64"/>
        <v>-0.024461400359066427</v>
      </c>
      <c r="P111" s="136">
        <f t="shared" si="64"/>
        <v>0.01588994347872454</v>
      </c>
      <c r="Q111" s="136">
        <f t="shared" si="64"/>
        <v>0.09858128834355828</v>
      </c>
      <c r="R111" s="136">
        <f t="shared" si="64"/>
        <v>0.12871622894607934</v>
      </c>
      <c r="S111" s="136">
        <f t="shared" si="64"/>
        <v>0.10588583259390713</v>
      </c>
      <c r="T111" s="136">
        <f t="shared" si="64"/>
        <v>0.3032052627895584</v>
      </c>
      <c r="U111" s="136">
        <f t="shared" si="64"/>
        <v>0.33970891068374576</v>
      </c>
      <c r="V111" s="166">
        <f t="shared" si="59"/>
        <v>0.5536083563525487</v>
      </c>
      <c r="W111" s="166">
        <f t="shared" si="59"/>
        <v>0.3153169783823172</v>
      </c>
      <c r="X111" s="133">
        <f t="shared" si="53"/>
        <v>-0.17312138514836126</v>
      </c>
      <c r="Y111" s="133">
        <f t="shared" si="53"/>
        <v>0.05066016329885119</v>
      </c>
    </row>
    <row r="112" ht="12.75">
      <c r="G112" s="41"/>
    </row>
    <row r="113" ht="12.75">
      <c r="G113" s="41"/>
    </row>
    <row r="114" ht="12.75">
      <c r="G114" s="41"/>
    </row>
    <row r="115" ht="12.75">
      <c r="G115" s="41"/>
    </row>
    <row r="116" ht="12.75">
      <c r="G116" s="41"/>
    </row>
    <row r="117" ht="12.75">
      <c r="G117" s="41"/>
    </row>
    <row r="118" ht="12.75">
      <c r="G118" s="41"/>
    </row>
    <row r="119" ht="12.75">
      <c r="G119" s="41"/>
    </row>
    <row r="120" ht="12.75">
      <c r="G120" s="41"/>
    </row>
    <row r="121" ht="12.75">
      <c r="G121" s="41"/>
    </row>
    <row r="122" ht="12.75">
      <c r="G122" s="41"/>
    </row>
    <row r="123" ht="12.75">
      <c r="G123" s="41"/>
    </row>
    <row r="124" ht="12.75">
      <c r="G124" s="41"/>
    </row>
    <row r="125" ht="12.75">
      <c r="G125" s="41"/>
    </row>
    <row r="126" ht="12.75">
      <c r="G126" s="41"/>
    </row>
    <row r="127" ht="12.75">
      <c r="G127" s="41"/>
    </row>
    <row r="128" ht="12.75">
      <c r="G128" s="41"/>
    </row>
    <row r="129" ht="12.75">
      <c r="G129" s="41"/>
    </row>
    <row r="130" ht="12.75">
      <c r="G130" s="41"/>
    </row>
    <row r="131" ht="12.75">
      <c r="G131" s="41"/>
    </row>
    <row r="132" ht="12.75">
      <c r="G132" s="41"/>
    </row>
    <row r="133" ht="12.75">
      <c r="G133" s="41"/>
    </row>
    <row r="134" ht="12.75">
      <c r="G134" s="41"/>
    </row>
    <row r="135" ht="12.75">
      <c r="G135" s="41"/>
    </row>
    <row r="136" ht="12.75">
      <c r="G136" s="41"/>
    </row>
    <row r="137" ht="12.75">
      <c r="G137" s="41"/>
    </row>
    <row r="138" ht="12.75">
      <c r="G138" s="41"/>
    </row>
    <row r="139" ht="12.75">
      <c r="G139" s="41"/>
    </row>
    <row r="140" ht="12.75">
      <c r="G140" s="41"/>
    </row>
    <row r="141" ht="12.75">
      <c r="G141" s="41"/>
    </row>
    <row r="142" ht="12.75">
      <c r="G142" s="41"/>
    </row>
    <row r="143" ht="12.75">
      <c r="G143" s="41"/>
    </row>
    <row r="144" ht="12.75">
      <c r="G144" s="41"/>
    </row>
    <row r="145" ht="12.75">
      <c r="G145" s="41"/>
    </row>
    <row r="146" ht="12.75">
      <c r="G146" s="41"/>
    </row>
    <row r="147" ht="12.75">
      <c r="G147" s="41"/>
    </row>
    <row r="148" ht="12.75">
      <c r="G148" s="41"/>
    </row>
    <row r="149" ht="12.75">
      <c r="G149" s="41"/>
    </row>
    <row r="150" ht="12.75">
      <c r="G150" s="41"/>
    </row>
    <row r="151" ht="12.75">
      <c r="G151" s="41"/>
    </row>
    <row r="152" ht="12.75">
      <c r="G152" s="41"/>
    </row>
    <row r="153" ht="12.75">
      <c r="G153" s="41"/>
    </row>
    <row r="154" ht="12.75">
      <c r="G154" s="41"/>
    </row>
    <row r="155" ht="12.75">
      <c r="G155" s="41"/>
    </row>
    <row r="156" ht="12.75">
      <c r="G156" s="41"/>
    </row>
    <row r="157" ht="12.75">
      <c r="G157" s="41"/>
    </row>
    <row r="158" ht="12.75">
      <c r="G158" s="41"/>
    </row>
    <row r="159" ht="12.75">
      <c r="G159" s="41"/>
    </row>
    <row r="160" ht="12.75">
      <c r="G160" s="41"/>
    </row>
    <row r="161" ht="12.75">
      <c r="G161" s="41"/>
    </row>
    <row r="162" ht="12.75">
      <c r="G162" s="41"/>
    </row>
  </sheetData>
  <sheetProtection/>
  <mergeCells count="1">
    <mergeCell ref="B58:E58"/>
  </mergeCells>
  <printOptions/>
  <pageMargins left="0.75" right="0.75" top="1" bottom="1" header="0" footer="0"/>
  <pageSetup fitToHeight="0" fitToWidth="1" horizontalDpi="600" verticalDpi="600" orientation="portrait" paperSize="9" scale="61" r:id="rId2"/>
  <ignoredErrors>
    <ignoredError sqref="Z16:Z23 Z11:Z14 Z6:Z9 Z46:Z55 Z25:Z27 Z28:Z44" unlockedFormula="1"/>
  </ignoredErrors>
  <drawing r:id="rId1"/>
</worksheet>
</file>

<file path=xl/worksheets/sheet13.xml><?xml version="1.0" encoding="utf-8"?>
<worksheet xmlns="http://schemas.openxmlformats.org/spreadsheetml/2006/main" xmlns:r="http://schemas.openxmlformats.org/officeDocument/2006/relationships">
  <sheetPr codeName="Hoja9">
    <pageSetUpPr fitToPage="1"/>
  </sheetPr>
  <dimension ref="B2:AE111"/>
  <sheetViews>
    <sheetView zoomScale="90" zoomScaleNormal="90" zoomScalePageLayoutView="0" workbookViewId="0" topLeftCell="A1">
      <selection activeCell="A1" sqref="A1"/>
    </sheetView>
  </sheetViews>
  <sheetFormatPr defaultColWidth="11.421875" defaultRowHeight="12.75"/>
  <cols>
    <col min="2" max="2" width="46.57421875" style="0" customWidth="1"/>
    <col min="3" max="3" width="11.7109375" style="0" customWidth="1"/>
    <col min="4" max="4" width="11.28125" style="0" customWidth="1"/>
    <col min="5" max="5" width="11.7109375" style="0" customWidth="1"/>
    <col min="6" max="6" width="12.57421875" style="0" customWidth="1"/>
    <col min="7" max="7" width="12.00390625" style="0" customWidth="1"/>
    <col min="8" max="8" width="10.7109375" style="0" customWidth="1"/>
    <col min="10" max="10" width="11.421875" style="2" customWidth="1"/>
  </cols>
  <sheetData>
    <row r="1" ht="12.75"/>
    <row r="2" spans="2:9" ht="15.75">
      <c r="B2" s="112" t="s">
        <v>63</v>
      </c>
      <c r="F2" s="108"/>
      <c r="G2" s="108"/>
      <c r="H2" s="108"/>
      <c r="I2" s="108"/>
    </row>
    <row r="3" spans="2:5" ht="47.25">
      <c r="B3" s="150" t="s">
        <v>161</v>
      </c>
      <c r="C3" s="112"/>
      <c r="D3" s="112"/>
      <c r="E3" s="112"/>
    </row>
    <row r="4" ht="13.5" thickBot="1"/>
    <row r="5" spans="3:30" ht="33.75" customHeight="1" thickBot="1">
      <c r="C5" s="125" t="s">
        <v>0</v>
      </c>
      <c r="D5" s="125" t="s">
        <v>1</v>
      </c>
      <c r="E5" s="125" t="s">
        <v>2</v>
      </c>
      <c r="F5" s="125" t="s">
        <v>3</v>
      </c>
      <c r="G5" s="125" t="s">
        <v>4</v>
      </c>
      <c r="H5" s="125" t="s">
        <v>5</v>
      </c>
      <c r="I5" s="125" t="s">
        <v>6</v>
      </c>
      <c r="J5" s="125" t="s">
        <v>89</v>
      </c>
      <c r="K5" s="125" t="s">
        <v>94</v>
      </c>
      <c r="L5" s="125" t="s">
        <v>96</v>
      </c>
      <c r="M5" s="125" t="s">
        <v>100</v>
      </c>
      <c r="N5" s="125" t="s">
        <v>102</v>
      </c>
      <c r="O5" s="125" t="s">
        <v>108</v>
      </c>
      <c r="P5" s="125" t="s">
        <v>120</v>
      </c>
      <c r="Q5" s="125" t="s">
        <v>135</v>
      </c>
      <c r="R5" s="125" t="s">
        <v>138</v>
      </c>
      <c r="S5" s="125" t="s">
        <v>143</v>
      </c>
      <c r="T5" s="125" t="s">
        <v>146</v>
      </c>
      <c r="U5" s="125" t="s">
        <v>157</v>
      </c>
      <c r="V5" s="125" t="s">
        <v>171</v>
      </c>
      <c r="W5" s="125" t="s">
        <v>179</v>
      </c>
      <c r="X5" s="125" t="s">
        <v>192</v>
      </c>
      <c r="Y5" s="125" t="s">
        <v>200</v>
      </c>
      <c r="Z5" s="125" t="s">
        <v>92</v>
      </c>
      <c r="AA5" s="125" t="s">
        <v>91</v>
      </c>
      <c r="AB5" s="125" t="s">
        <v>104</v>
      </c>
      <c r="AC5" s="125" t="s">
        <v>139</v>
      </c>
      <c r="AD5" s="125" t="s">
        <v>172</v>
      </c>
    </row>
    <row r="6" spans="2:30" ht="15" customHeight="1">
      <c r="B6" s="59" t="s">
        <v>119</v>
      </c>
      <c r="C6" s="6">
        <v>553</v>
      </c>
      <c r="D6" s="7">
        <v>512</v>
      </c>
      <c r="E6" s="7">
        <v>449</v>
      </c>
      <c r="F6" s="7">
        <v>636</v>
      </c>
      <c r="G6" s="7">
        <v>605</v>
      </c>
      <c r="H6" s="7">
        <v>724</v>
      </c>
      <c r="I6" s="7">
        <v>509</v>
      </c>
      <c r="J6" s="7">
        <v>736</v>
      </c>
      <c r="K6" s="9">
        <v>987</v>
      </c>
      <c r="L6" s="9">
        <v>962</v>
      </c>
      <c r="M6" s="9">
        <v>793</v>
      </c>
      <c r="N6" s="42">
        <v>904</v>
      </c>
      <c r="O6" s="42">
        <v>991</v>
      </c>
      <c r="P6" s="42">
        <v>850</v>
      </c>
      <c r="Q6" s="42">
        <v>588</v>
      </c>
      <c r="R6" s="42">
        <v>952</v>
      </c>
      <c r="S6" s="42">
        <v>971</v>
      </c>
      <c r="T6" s="42">
        <v>831</v>
      </c>
      <c r="U6" s="42">
        <v>788</v>
      </c>
      <c r="V6" s="42">
        <v>892</v>
      </c>
      <c r="W6" s="42">
        <v>918</v>
      </c>
      <c r="X6" s="42">
        <v>894</v>
      </c>
      <c r="Y6" s="42">
        <v>663</v>
      </c>
      <c r="Z6" s="105">
        <f>C6+D6+E6+F6</f>
        <v>2150</v>
      </c>
      <c r="AA6" s="105">
        <f aca="true" t="shared" si="0" ref="AA6:AA38">G6+H6+I6+J6</f>
        <v>2574</v>
      </c>
      <c r="AB6" s="161">
        <f>K6+L6+M6+N6</f>
        <v>3646</v>
      </c>
      <c r="AC6" s="43">
        <f>+O6+P6+Q6+R6</f>
        <v>3381</v>
      </c>
      <c r="AD6" s="43">
        <f>+S6+T6+U6+V6</f>
        <v>3482</v>
      </c>
    </row>
    <row r="7" spans="2:30" ht="15" customHeight="1">
      <c r="B7" s="60" t="s">
        <v>25</v>
      </c>
      <c r="C7" s="8">
        <v>370</v>
      </c>
      <c r="D7" s="9">
        <v>395</v>
      </c>
      <c r="E7" s="9">
        <v>246</v>
      </c>
      <c r="F7" s="9">
        <v>356</v>
      </c>
      <c r="G7" s="9">
        <v>355</v>
      </c>
      <c r="H7" s="9">
        <v>263</v>
      </c>
      <c r="I7" s="9">
        <v>246</v>
      </c>
      <c r="J7" s="9">
        <v>329</v>
      </c>
      <c r="K7" s="9">
        <v>386</v>
      </c>
      <c r="L7" s="9">
        <v>369</v>
      </c>
      <c r="M7" s="9">
        <v>463</v>
      </c>
      <c r="N7" s="42">
        <v>395</v>
      </c>
      <c r="O7" s="42">
        <v>343</v>
      </c>
      <c r="P7" s="42">
        <v>382</v>
      </c>
      <c r="Q7" s="42">
        <v>342</v>
      </c>
      <c r="R7" s="42">
        <v>496</v>
      </c>
      <c r="S7" s="42">
        <v>341</v>
      </c>
      <c r="T7" s="42">
        <v>292</v>
      </c>
      <c r="U7" s="42">
        <v>299</v>
      </c>
      <c r="V7" s="42">
        <v>352</v>
      </c>
      <c r="W7" s="42">
        <v>430</v>
      </c>
      <c r="X7" s="42">
        <v>404</v>
      </c>
      <c r="Y7" s="42">
        <v>398</v>
      </c>
      <c r="Z7" s="106">
        <f aca="true" t="shared" si="1" ref="Z7:Z55">C7+D7+E7+F7</f>
        <v>1367</v>
      </c>
      <c r="AA7" s="106">
        <f t="shared" si="0"/>
        <v>1193</v>
      </c>
      <c r="AB7" s="156">
        <f aca="true" t="shared" si="2" ref="AB7:AB55">K7+L7+M7+N7</f>
        <v>1613</v>
      </c>
      <c r="AC7" s="10">
        <f aca="true" t="shared" si="3" ref="AC7:AC55">+O7+P7+Q7+R7</f>
        <v>1563</v>
      </c>
      <c r="AD7" s="10">
        <f aca="true" t="shared" si="4" ref="AD7:AD56">+S7+T7+U7+V7</f>
        <v>1284</v>
      </c>
    </row>
    <row r="8" spans="2:30" ht="15" customHeight="1">
      <c r="B8" s="60" t="s">
        <v>26</v>
      </c>
      <c r="C8" s="8">
        <v>965</v>
      </c>
      <c r="D8" s="9">
        <v>833</v>
      </c>
      <c r="E8" s="9">
        <v>654</v>
      </c>
      <c r="F8" s="9">
        <v>852</v>
      </c>
      <c r="G8" s="9">
        <v>1173</v>
      </c>
      <c r="H8" s="9">
        <v>1095</v>
      </c>
      <c r="I8" s="9">
        <v>835</v>
      </c>
      <c r="J8" s="9">
        <v>1244</v>
      </c>
      <c r="K8" s="9">
        <v>1453</v>
      </c>
      <c r="L8" s="9">
        <v>1705</v>
      </c>
      <c r="M8" s="9">
        <v>1692</v>
      </c>
      <c r="N8" s="42">
        <v>1585</v>
      </c>
      <c r="O8" s="42">
        <v>1362</v>
      </c>
      <c r="P8" s="42">
        <v>1455</v>
      </c>
      <c r="Q8" s="42">
        <v>1104</v>
      </c>
      <c r="R8" s="42">
        <v>1069</v>
      </c>
      <c r="S8" s="42">
        <v>1133</v>
      </c>
      <c r="T8" s="42">
        <v>1006</v>
      </c>
      <c r="U8" s="42">
        <v>754</v>
      </c>
      <c r="V8" s="42">
        <v>967</v>
      </c>
      <c r="W8" s="42">
        <v>1178</v>
      </c>
      <c r="X8" s="42">
        <v>1207</v>
      </c>
      <c r="Y8" s="42">
        <v>703</v>
      </c>
      <c r="Z8" s="106">
        <f t="shared" si="1"/>
        <v>3304</v>
      </c>
      <c r="AA8" s="106">
        <f t="shared" si="0"/>
        <v>4347</v>
      </c>
      <c r="AB8" s="156">
        <f t="shared" si="2"/>
        <v>6435</v>
      </c>
      <c r="AC8" s="10">
        <f t="shared" si="3"/>
        <v>4990</v>
      </c>
      <c r="AD8" s="10">
        <f t="shared" si="4"/>
        <v>3860</v>
      </c>
    </row>
    <row r="9" spans="2:30" ht="15" customHeight="1">
      <c r="B9" s="60" t="s">
        <v>27</v>
      </c>
      <c r="C9" s="8">
        <v>337</v>
      </c>
      <c r="D9" s="9">
        <v>266</v>
      </c>
      <c r="E9" s="9">
        <v>174</v>
      </c>
      <c r="F9" s="9">
        <v>370</v>
      </c>
      <c r="G9" s="9">
        <v>391</v>
      </c>
      <c r="H9" s="9">
        <v>569</v>
      </c>
      <c r="I9" s="9">
        <v>560</v>
      </c>
      <c r="J9" s="9">
        <v>647</v>
      </c>
      <c r="K9" s="9">
        <v>752</v>
      </c>
      <c r="L9" s="9">
        <v>614</v>
      </c>
      <c r="M9" s="9">
        <v>516</v>
      </c>
      <c r="N9" s="42">
        <v>496</v>
      </c>
      <c r="O9" s="42">
        <v>580</v>
      </c>
      <c r="P9" s="42">
        <v>473</v>
      </c>
      <c r="Q9" s="42">
        <v>402</v>
      </c>
      <c r="R9" s="42">
        <v>524</v>
      </c>
      <c r="S9" s="42">
        <v>546</v>
      </c>
      <c r="T9" s="42">
        <v>593</v>
      </c>
      <c r="U9" s="42">
        <v>430</v>
      </c>
      <c r="V9" s="42">
        <v>496</v>
      </c>
      <c r="W9" s="42">
        <v>542</v>
      </c>
      <c r="X9" s="42">
        <v>405</v>
      </c>
      <c r="Y9" s="42">
        <v>394</v>
      </c>
      <c r="Z9" s="106">
        <f t="shared" si="1"/>
        <v>1147</v>
      </c>
      <c r="AA9" s="106">
        <f t="shared" si="0"/>
        <v>2167</v>
      </c>
      <c r="AB9" s="156">
        <f t="shared" si="2"/>
        <v>2378</v>
      </c>
      <c r="AC9" s="10">
        <f t="shared" si="3"/>
        <v>1979</v>
      </c>
      <c r="AD9" s="10">
        <f t="shared" si="4"/>
        <v>2065</v>
      </c>
    </row>
    <row r="10" spans="2:30" ht="15" customHeight="1">
      <c r="B10" s="60" t="s">
        <v>154</v>
      </c>
      <c r="C10" s="8">
        <v>341</v>
      </c>
      <c r="D10" s="9">
        <v>275</v>
      </c>
      <c r="E10" s="9">
        <v>222</v>
      </c>
      <c r="F10" s="9">
        <v>269</v>
      </c>
      <c r="G10" s="9">
        <v>507</v>
      </c>
      <c r="H10" s="9">
        <v>402</v>
      </c>
      <c r="I10" s="9">
        <v>489</v>
      </c>
      <c r="J10" s="9">
        <v>514</v>
      </c>
      <c r="K10" s="9">
        <v>661</v>
      </c>
      <c r="L10" s="9">
        <v>466</v>
      </c>
      <c r="M10" s="9">
        <v>487</v>
      </c>
      <c r="N10" s="42">
        <v>464</v>
      </c>
      <c r="O10" s="42">
        <v>555</v>
      </c>
      <c r="P10" s="42">
        <v>457</v>
      </c>
      <c r="Q10" s="42">
        <v>432</v>
      </c>
      <c r="R10" s="42">
        <v>403</v>
      </c>
      <c r="S10" s="42">
        <v>492</v>
      </c>
      <c r="T10" s="42">
        <v>453</v>
      </c>
      <c r="U10" s="42">
        <v>398</v>
      </c>
      <c r="V10" s="42">
        <v>510</v>
      </c>
      <c r="W10" s="42">
        <v>518</v>
      </c>
      <c r="X10" s="42">
        <v>480</v>
      </c>
      <c r="Y10" s="42">
        <v>378</v>
      </c>
      <c r="Z10" s="106">
        <f>C10+D10+E10+F10</f>
        <v>1107</v>
      </c>
      <c r="AA10" s="106">
        <f>G10+H10+I10+J10</f>
        <v>1912</v>
      </c>
      <c r="AB10" s="156">
        <f>K10+L10+M10+N10</f>
        <v>2078</v>
      </c>
      <c r="AC10" s="10">
        <f>+O10+P10+Q10+R10</f>
        <v>1847</v>
      </c>
      <c r="AD10" s="10">
        <f t="shared" si="4"/>
        <v>1853</v>
      </c>
    </row>
    <row r="11" spans="2:30" ht="15" customHeight="1">
      <c r="B11" s="60" t="s">
        <v>8</v>
      </c>
      <c r="C11" s="8">
        <v>805</v>
      </c>
      <c r="D11" s="9">
        <v>1242</v>
      </c>
      <c r="E11" s="9">
        <v>1031</v>
      </c>
      <c r="F11" s="9">
        <v>1059</v>
      </c>
      <c r="G11" s="9">
        <v>1025</v>
      </c>
      <c r="H11" s="9">
        <v>1827</v>
      </c>
      <c r="I11" s="9">
        <v>1288</v>
      </c>
      <c r="J11" s="9">
        <v>1312</v>
      </c>
      <c r="K11" s="9">
        <v>1659</v>
      </c>
      <c r="L11" s="9">
        <v>1640</v>
      </c>
      <c r="M11" s="9">
        <v>1422</v>
      </c>
      <c r="N11" s="42">
        <v>1247</v>
      </c>
      <c r="O11" s="42">
        <v>1509</v>
      </c>
      <c r="P11" s="42">
        <v>1807</v>
      </c>
      <c r="Q11" s="42">
        <v>906</v>
      </c>
      <c r="R11" s="42">
        <v>1227</v>
      </c>
      <c r="S11" s="42">
        <v>1571</v>
      </c>
      <c r="T11" s="42">
        <v>1648</v>
      </c>
      <c r="U11" s="42">
        <v>907</v>
      </c>
      <c r="V11" s="42">
        <v>1164</v>
      </c>
      <c r="W11" s="42">
        <v>1349</v>
      </c>
      <c r="X11" s="42">
        <v>1667</v>
      </c>
      <c r="Y11" s="42">
        <v>1011</v>
      </c>
      <c r="Z11" s="106">
        <f t="shared" si="1"/>
        <v>4137</v>
      </c>
      <c r="AA11" s="106">
        <f t="shared" si="0"/>
        <v>5452</v>
      </c>
      <c r="AB11" s="156">
        <f t="shared" si="2"/>
        <v>5968</v>
      </c>
      <c r="AC11" s="10">
        <f t="shared" si="3"/>
        <v>5449</v>
      </c>
      <c r="AD11" s="10">
        <f t="shared" si="4"/>
        <v>5290</v>
      </c>
    </row>
    <row r="12" spans="2:30" ht="15" customHeight="1">
      <c r="B12" s="60" t="s">
        <v>28</v>
      </c>
      <c r="C12" s="8">
        <v>53</v>
      </c>
      <c r="D12" s="9">
        <v>49</v>
      </c>
      <c r="E12" s="9">
        <v>20</v>
      </c>
      <c r="F12" s="9">
        <v>31</v>
      </c>
      <c r="G12" s="9">
        <v>39</v>
      </c>
      <c r="H12" s="9">
        <v>68</v>
      </c>
      <c r="I12" s="9">
        <v>28</v>
      </c>
      <c r="J12" s="9">
        <v>61</v>
      </c>
      <c r="K12" s="9">
        <v>55</v>
      </c>
      <c r="L12" s="9">
        <v>61</v>
      </c>
      <c r="M12" s="9">
        <v>34</v>
      </c>
      <c r="N12" s="42">
        <v>45</v>
      </c>
      <c r="O12" s="42">
        <v>54</v>
      </c>
      <c r="P12" s="42">
        <v>63</v>
      </c>
      <c r="Q12" s="42">
        <v>37</v>
      </c>
      <c r="R12" s="42">
        <v>56</v>
      </c>
      <c r="S12" s="42">
        <v>62</v>
      </c>
      <c r="T12" s="42">
        <v>67</v>
      </c>
      <c r="U12" s="42">
        <v>53</v>
      </c>
      <c r="V12" s="42">
        <v>58</v>
      </c>
      <c r="W12" s="42">
        <v>5</v>
      </c>
      <c r="X12" s="42">
        <v>71</v>
      </c>
      <c r="Y12" s="42">
        <v>65</v>
      </c>
      <c r="Z12" s="106">
        <f t="shared" si="1"/>
        <v>153</v>
      </c>
      <c r="AA12" s="106">
        <f t="shared" si="0"/>
        <v>196</v>
      </c>
      <c r="AB12" s="156">
        <f t="shared" si="2"/>
        <v>195</v>
      </c>
      <c r="AC12" s="10">
        <f t="shared" si="3"/>
        <v>210</v>
      </c>
      <c r="AD12" s="10">
        <f t="shared" si="4"/>
        <v>240</v>
      </c>
    </row>
    <row r="13" spans="2:30" ht="15" customHeight="1">
      <c r="B13" s="60" t="s">
        <v>29</v>
      </c>
      <c r="C13" s="8">
        <v>273</v>
      </c>
      <c r="D13" s="9">
        <v>243</v>
      </c>
      <c r="E13" s="9">
        <v>181</v>
      </c>
      <c r="F13" s="9">
        <v>256</v>
      </c>
      <c r="G13" s="9">
        <v>130</v>
      </c>
      <c r="H13" s="9">
        <v>391</v>
      </c>
      <c r="I13" s="9">
        <v>300</v>
      </c>
      <c r="J13" s="9">
        <v>369</v>
      </c>
      <c r="K13" s="9">
        <v>468</v>
      </c>
      <c r="L13" s="9">
        <v>349</v>
      </c>
      <c r="M13" s="9">
        <v>278</v>
      </c>
      <c r="N13" s="42">
        <v>332</v>
      </c>
      <c r="O13" s="42">
        <v>359</v>
      </c>
      <c r="P13" s="42">
        <v>309</v>
      </c>
      <c r="Q13" s="42">
        <v>276</v>
      </c>
      <c r="R13" s="42">
        <v>403</v>
      </c>
      <c r="S13" s="42">
        <v>315</v>
      </c>
      <c r="T13" s="42">
        <v>322</v>
      </c>
      <c r="U13" s="42">
        <v>308</v>
      </c>
      <c r="V13" s="42">
        <v>376</v>
      </c>
      <c r="W13" s="42">
        <v>307</v>
      </c>
      <c r="X13" s="42">
        <v>299</v>
      </c>
      <c r="Y13" s="42">
        <v>414</v>
      </c>
      <c r="Z13" s="106">
        <f t="shared" si="1"/>
        <v>953</v>
      </c>
      <c r="AA13" s="106">
        <f t="shared" si="0"/>
        <v>1190</v>
      </c>
      <c r="AB13" s="156">
        <f t="shared" si="2"/>
        <v>1427</v>
      </c>
      <c r="AC13" s="10">
        <f t="shared" si="3"/>
        <v>1347</v>
      </c>
      <c r="AD13" s="10">
        <f t="shared" si="4"/>
        <v>1321</v>
      </c>
    </row>
    <row r="14" spans="2:30" ht="15" customHeight="1">
      <c r="B14" s="60" t="s">
        <v>30</v>
      </c>
      <c r="C14" s="8">
        <v>2974</v>
      </c>
      <c r="D14" s="9">
        <v>2781</v>
      </c>
      <c r="E14" s="9">
        <v>2208</v>
      </c>
      <c r="F14" s="9">
        <v>3014</v>
      </c>
      <c r="G14" s="9">
        <v>4103</v>
      </c>
      <c r="H14" s="9">
        <v>3844</v>
      </c>
      <c r="I14" s="9">
        <v>3357</v>
      </c>
      <c r="J14" s="9">
        <v>5130</v>
      </c>
      <c r="K14" s="9">
        <v>4959</v>
      </c>
      <c r="L14" s="9">
        <v>5134</v>
      </c>
      <c r="M14" s="9">
        <v>4016</v>
      </c>
      <c r="N14" s="42">
        <v>5485</v>
      </c>
      <c r="O14" s="42">
        <v>5177</v>
      </c>
      <c r="P14" s="42">
        <v>4505</v>
      </c>
      <c r="Q14" s="42">
        <v>3649</v>
      </c>
      <c r="R14" s="42">
        <v>4327</v>
      </c>
      <c r="S14" s="42">
        <v>4396</v>
      </c>
      <c r="T14" s="42">
        <v>4537</v>
      </c>
      <c r="U14" s="42">
        <v>3516</v>
      </c>
      <c r="V14" s="42">
        <v>4307</v>
      </c>
      <c r="W14" s="42">
        <v>4133</v>
      </c>
      <c r="X14" s="42">
        <v>4046</v>
      </c>
      <c r="Y14" s="42">
        <v>2833</v>
      </c>
      <c r="Z14" s="106">
        <f t="shared" si="1"/>
        <v>10977</v>
      </c>
      <c r="AA14" s="106">
        <f t="shared" si="0"/>
        <v>16434</v>
      </c>
      <c r="AB14" s="156">
        <f t="shared" si="2"/>
        <v>19594</v>
      </c>
      <c r="AC14" s="10">
        <f t="shared" si="3"/>
        <v>17658</v>
      </c>
      <c r="AD14" s="10">
        <f t="shared" si="4"/>
        <v>16756</v>
      </c>
    </row>
    <row r="15" spans="2:30" ht="15" customHeight="1">
      <c r="B15" s="60" t="s">
        <v>156</v>
      </c>
      <c r="C15" s="8">
        <v>868</v>
      </c>
      <c r="D15" s="9">
        <v>880</v>
      </c>
      <c r="E15" s="9">
        <v>540</v>
      </c>
      <c r="F15" s="9">
        <v>793</v>
      </c>
      <c r="G15" s="9">
        <v>883</v>
      </c>
      <c r="H15" s="9">
        <v>930</v>
      </c>
      <c r="I15" s="9">
        <v>781</v>
      </c>
      <c r="J15" s="9">
        <v>958</v>
      </c>
      <c r="K15" s="9">
        <v>1210</v>
      </c>
      <c r="L15" s="9">
        <v>1239</v>
      </c>
      <c r="M15" s="9">
        <v>953</v>
      </c>
      <c r="N15" s="42">
        <v>1005</v>
      </c>
      <c r="O15" s="42">
        <v>1226</v>
      </c>
      <c r="P15" s="42">
        <v>1278</v>
      </c>
      <c r="Q15" s="42">
        <v>771</v>
      </c>
      <c r="R15" s="42">
        <v>1094</v>
      </c>
      <c r="S15" s="42">
        <v>1091</v>
      </c>
      <c r="T15" s="42">
        <v>1172</v>
      </c>
      <c r="U15" s="42">
        <v>752</v>
      </c>
      <c r="V15" s="42">
        <v>974</v>
      </c>
      <c r="W15" s="42">
        <v>1116</v>
      </c>
      <c r="X15" s="42">
        <v>1054</v>
      </c>
      <c r="Y15" s="42">
        <v>994</v>
      </c>
      <c r="Z15" s="106">
        <f>C15+D15+E15+F15</f>
        <v>3081</v>
      </c>
      <c r="AA15" s="106">
        <f>G15+H15+I15+J15</f>
        <v>3552</v>
      </c>
      <c r="AB15" s="156">
        <f>K15+L15+M15+N15</f>
        <v>4407</v>
      </c>
      <c r="AC15" s="10">
        <f>+O15+P15+Q15+R15</f>
        <v>4369</v>
      </c>
      <c r="AD15" s="10">
        <f t="shared" si="4"/>
        <v>3989</v>
      </c>
    </row>
    <row r="16" spans="2:30" ht="15" customHeight="1">
      <c r="B16" s="60" t="s">
        <v>31</v>
      </c>
      <c r="C16" s="8">
        <v>266</v>
      </c>
      <c r="D16" s="9">
        <v>323</v>
      </c>
      <c r="E16" s="9">
        <v>200</v>
      </c>
      <c r="F16" s="9">
        <v>330</v>
      </c>
      <c r="G16" s="9">
        <v>445</v>
      </c>
      <c r="H16" s="9">
        <v>366</v>
      </c>
      <c r="I16" s="9">
        <v>257</v>
      </c>
      <c r="J16" s="9">
        <v>438</v>
      </c>
      <c r="K16" s="9">
        <v>548</v>
      </c>
      <c r="L16" s="9">
        <v>409</v>
      </c>
      <c r="M16" s="9">
        <v>332</v>
      </c>
      <c r="N16" s="42">
        <v>452</v>
      </c>
      <c r="O16" s="42">
        <v>512</v>
      </c>
      <c r="P16" s="42">
        <v>383</v>
      </c>
      <c r="Q16" s="42">
        <v>372</v>
      </c>
      <c r="R16" s="42">
        <v>559</v>
      </c>
      <c r="S16" s="42">
        <v>498</v>
      </c>
      <c r="T16" s="42">
        <v>416</v>
      </c>
      <c r="U16" s="42">
        <v>397</v>
      </c>
      <c r="V16" s="42">
        <v>348</v>
      </c>
      <c r="W16" s="42">
        <v>483</v>
      </c>
      <c r="X16" s="42">
        <v>347</v>
      </c>
      <c r="Y16" s="42">
        <v>289</v>
      </c>
      <c r="Z16" s="106">
        <f t="shared" si="1"/>
        <v>1119</v>
      </c>
      <c r="AA16" s="106">
        <f t="shared" si="0"/>
        <v>1506</v>
      </c>
      <c r="AB16" s="156">
        <f t="shared" si="2"/>
        <v>1741</v>
      </c>
      <c r="AC16" s="10">
        <f t="shared" si="3"/>
        <v>1826</v>
      </c>
      <c r="AD16" s="10">
        <f t="shared" si="4"/>
        <v>1659</v>
      </c>
    </row>
    <row r="17" spans="2:30" ht="15" customHeight="1">
      <c r="B17" s="60" t="s">
        <v>32</v>
      </c>
      <c r="C17" s="8">
        <v>120</v>
      </c>
      <c r="D17" s="9">
        <v>164</v>
      </c>
      <c r="E17" s="9">
        <v>86</v>
      </c>
      <c r="F17" s="9">
        <v>203</v>
      </c>
      <c r="G17" s="9">
        <v>153</v>
      </c>
      <c r="H17" s="9">
        <v>206</v>
      </c>
      <c r="I17" s="9">
        <v>117</v>
      </c>
      <c r="J17" s="9">
        <v>391</v>
      </c>
      <c r="K17" s="9">
        <v>352</v>
      </c>
      <c r="L17" s="9">
        <v>230</v>
      </c>
      <c r="M17" s="9">
        <v>191</v>
      </c>
      <c r="N17" s="42">
        <v>270</v>
      </c>
      <c r="O17" s="42">
        <v>272</v>
      </c>
      <c r="P17" s="42">
        <v>243</v>
      </c>
      <c r="Q17" s="42">
        <v>157</v>
      </c>
      <c r="R17" s="42">
        <v>349</v>
      </c>
      <c r="S17" s="42">
        <v>249</v>
      </c>
      <c r="T17" s="42">
        <v>238</v>
      </c>
      <c r="U17" s="42">
        <v>144</v>
      </c>
      <c r="V17" s="42">
        <v>278</v>
      </c>
      <c r="W17" s="42">
        <v>288</v>
      </c>
      <c r="X17" s="42">
        <v>238</v>
      </c>
      <c r="Y17" s="42">
        <v>189</v>
      </c>
      <c r="Z17" s="106">
        <f t="shared" si="1"/>
        <v>573</v>
      </c>
      <c r="AA17" s="106">
        <f t="shared" si="0"/>
        <v>867</v>
      </c>
      <c r="AB17" s="156">
        <f t="shared" si="2"/>
        <v>1043</v>
      </c>
      <c r="AC17" s="10">
        <f t="shared" si="3"/>
        <v>1021</v>
      </c>
      <c r="AD17" s="10">
        <f t="shared" si="4"/>
        <v>909</v>
      </c>
    </row>
    <row r="18" spans="2:30" ht="15" customHeight="1">
      <c r="B18" s="60" t="s">
        <v>33</v>
      </c>
      <c r="C18" s="8">
        <v>543</v>
      </c>
      <c r="D18" s="9">
        <v>609</v>
      </c>
      <c r="E18" s="9">
        <v>433</v>
      </c>
      <c r="F18" s="9">
        <v>734</v>
      </c>
      <c r="G18" s="9">
        <v>1095</v>
      </c>
      <c r="H18" s="9">
        <v>1179</v>
      </c>
      <c r="I18" s="9">
        <v>764</v>
      </c>
      <c r="J18" s="9">
        <v>1312</v>
      </c>
      <c r="K18" s="9">
        <v>1427</v>
      </c>
      <c r="L18" s="9">
        <v>1071</v>
      </c>
      <c r="M18" s="9">
        <v>921</v>
      </c>
      <c r="N18" s="42">
        <v>1011</v>
      </c>
      <c r="O18" s="42">
        <v>1039</v>
      </c>
      <c r="P18" s="42">
        <v>817</v>
      </c>
      <c r="Q18" s="42">
        <v>759</v>
      </c>
      <c r="R18" s="42">
        <v>1051</v>
      </c>
      <c r="S18" s="42">
        <v>1052</v>
      </c>
      <c r="T18" s="42">
        <v>1080</v>
      </c>
      <c r="U18" s="42">
        <v>873</v>
      </c>
      <c r="V18" s="42">
        <v>956</v>
      </c>
      <c r="W18" s="42">
        <v>838</v>
      </c>
      <c r="X18" s="42">
        <v>1019</v>
      </c>
      <c r="Y18" s="42">
        <v>672</v>
      </c>
      <c r="Z18" s="106">
        <f t="shared" si="1"/>
        <v>2319</v>
      </c>
      <c r="AA18" s="106">
        <f t="shared" si="0"/>
        <v>4350</v>
      </c>
      <c r="AB18" s="156">
        <f t="shared" si="2"/>
        <v>4430</v>
      </c>
      <c r="AC18" s="10">
        <f t="shared" si="3"/>
        <v>3666</v>
      </c>
      <c r="AD18" s="10">
        <f t="shared" si="4"/>
        <v>3961</v>
      </c>
    </row>
    <row r="19" spans="2:30" ht="15" customHeight="1">
      <c r="B19" s="60" t="s">
        <v>10</v>
      </c>
      <c r="C19" s="8">
        <v>449</v>
      </c>
      <c r="D19" s="9">
        <v>410</v>
      </c>
      <c r="E19" s="9">
        <v>364</v>
      </c>
      <c r="F19" s="9">
        <v>498</v>
      </c>
      <c r="G19" s="9">
        <v>652</v>
      </c>
      <c r="H19" s="9">
        <v>526</v>
      </c>
      <c r="I19" s="9">
        <v>462</v>
      </c>
      <c r="J19" s="9">
        <v>636</v>
      </c>
      <c r="K19" s="9">
        <v>740</v>
      </c>
      <c r="L19" s="9">
        <v>657</v>
      </c>
      <c r="M19" s="9">
        <v>533</v>
      </c>
      <c r="N19" s="42">
        <v>573</v>
      </c>
      <c r="O19" s="42">
        <v>604</v>
      </c>
      <c r="P19" s="42">
        <v>665</v>
      </c>
      <c r="Q19" s="42">
        <v>411</v>
      </c>
      <c r="R19" s="42">
        <v>675</v>
      </c>
      <c r="S19" s="42">
        <v>582</v>
      </c>
      <c r="T19" s="42">
        <v>560</v>
      </c>
      <c r="U19" s="42">
        <v>426</v>
      </c>
      <c r="V19" s="42">
        <v>519</v>
      </c>
      <c r="W19" s="42">
        <v>478</v>
      </c>
      <c r="X19" s="42">
        <v>517</v>
      </c>
      <c r="Y19" s="42">
        <v>449</v>
      </c>
      <c r="Z19" s="106">
        <f t="shared" si="1"/>
        <v>1721</v>
      </c>
      <c r="AA19" s="106">
        <f t="shared" si="0"/>
        <v>2276</v>
      </c>
      <c r="AB19" s="156">
        <f t="shared" si="2"/>
        <v>2503</v>
      </c>
      <c r="AC19" s="10">
        <f t="shared" si="3"/>
        <v>2355</v>
      </c>
      <c r="AD19" s="10">
        <f t="shared" si="4"/>
        <v>2087</v>
      </c>
    </row>
    <row r="20" spans="2:30" ht="15" customHeight="1">
      <c r="B20" s="60" t="s">
        <v>34</v>
      </c>
      <c r="C20" s="8">
        <v>396</v>
      </c>
      <c r="D20" s="9">
        <v>336</v>
      </c>
      <c r="E20" s="9">
        <v>238</v>
      </c>
      <c r="F20" s="9">
        <v>336</v>
      </c>
      <c r="G20" s="9">
        <v>407</v>
      </c>
      <c r="H20" s="9">
        <v>591</v>
      </c>
      <c r="I20" s="9">
        <v>385</v>
      </c>
      <c r="J20" s="9">
        <v>684</v>
      </c>
      <c r="K20" s="9">
        <v>705</v>
      </c>
      <c r="L20" s="9">
        <v>836</v>
      </c>
      <c r="M20" s="9">
        <v>677</v>
      </c>
      <c r="N20" s="42">
        <v>717</v>
      </c>
      <c r="O20" s="42">
        <v>685</v>
      </c>
      <c r="P20" s="42">
        <v>667</v>
      </c>
      <c r="Q20" s="42">
        <v>397</v>
      </c>
      <c r="R20" s="42">
        <v>318</v>
      </c>
      <c r="S20" s="42">
        <v>787</v>
      </c>
      <c r="T20" s="42">
        <v>547</v>
      </c>
      <c r="U20" s="42">
        <v>440</v>
      </c>
      <c r="V20" s="42">
        <v>479</v>
      </c>
      <c r="W20" s="42">
        <v>453</v>
      </c>
      <c r="X20" s="42">
        <v>564</v>
      </c>
      <c r="Y20" s="42">
        <v>490</v>
      </c>
      <c r="Z20" s="106">
        <f t="shared" si="1"/>
        <v>1306</v>
      </c>
      <c r="AA20" s="106">
        <f t="shared" si="0"/>
        <v>2067</v>
      </c>
      <c r="AB20" s="156">
        <f t="shared" si="2"/>
        <v>2935</v>
      </c>
      <c r="AC20" s="10">
        <f t="shared" si="3"/>
        <v>2067</v>
      </c>
      <c r="AD20" s="10">
        <f t="shared" si="4"/>
        <v>2253</v>
      </c>
    </row>
    <row r="21" spans="2:30" ht="15" customHeight="1">
      <c r="B21" s="60" t="s">
        <v>80</v>
      </c>
      <c r="C21" s="8">
        <v>189</v>
      </c>
      <c r="D21" s="9">
        <v>271</v>
      </c>
      <c r="E21" s="9">
        <v>207</v>
      </c>
      <c r="F21" s="9">
        <v>303</v>
      </c>
      <c r="G21" s="9">
        <v>293</v>
      </c>
      <c r="H21" s="9">
        <v>337</v>
      </c>
      <c r="I21" s="9">
        <v>207</v>
      </c>
      <c r="J21" s="9">
        <v>214</v>
      </c>
      <c r="K21" s="9">
        <v>425</v>
      </c>
      <c r="L21" s="9">
        <v>538</v>
      </c>
      <c r="M21" s="9">
        <v>514</v>
      </c>
      <c r="N21" s="42">
        <v>445</v>
      </c>
      <c r="O21" s="42">
        <v>325</v>
      </c>
      <c r="P21" s="42">
        <v>417</v>
      </c>
      <c r="Q21" s="42">
        <v>336</v>
      </c>
      <c r="R21" s="42">
        <v>480</v>
      </c>
      <c r="S21" s="42">
        <v>276</v>
      </c>
      <c r="T21" s="42">
        <v>467</v>
      </c>
      <c r="U21" s="42">
        <v>381</v>
      </c>
      <c r="V21" s="42">
        <v>464</v>
      </c>
      <c r="W21" s="42">
        <v>377</v>
      </c>
      <c r="X21" s="42">
        <v>386</v>
      </c>
      <c r="Y21" s="42">
        <v>276</v>
      </c>
      <c r="Z21" s="106">
        <f t="shared" si="1"/>
        <v>970</v>
      </c>
      <c r="AA21" s="106">
        <f t="shared" si="0"/>
        <v>1051</v>
      </c>
      <c r="AB21" s="156">
        <f t="shared" si="2"/>
        <v>1922</v>
      </c>
      <c r="AC21" s="10">
        <f t="shared" si="3"/>
        <v>1558</v>
      </c>
      <c r="AD21" s="10">
        <f t="shared" si="4"/>
        <v>1588</v>
      </c>
    </row>
    <row r="22" spans="2:30" ht="15" customHeight="1">
      <c r="B22" s="60" t="s">
        <v>35</v>
      </c>
      <c r="C22" s="8">
        <v>494</v>
      </c>
      <c r="D22" s="9">
        <v>401</v>
      </c>
      <c r="E22" s="9">
        <v>292</v>
      </c>
      <c r="F22" s="9">
        <v>438</v>
      </c>
      <c r="G22" s="9">
        <v>715</v>
      </c>
      <c r="H22" s="9">
        <v>1159</v>
      </c>
      <c r="I22" s="9">
        <v>520</v>
      </c>
      <c r="J22" s="9">
        <v>718</v>
      </c>
      <c r="K22" s="9">
        <v>793</v>
      </c>
      <c r="L22" s="9">
        <v>1093</v>
      </c>
      <c r="M22" s="9">
        <v>746</v>
      </c>
      <c r="N22" s="42">
        <v>643</v>
      </c>
      <c r="O22" s="42">
        <v>759</v>
      </c>
      <c r="P22" s="42">
        <v>743</v>
      </c>
      <c r="Q22" s="42">
        <v>817</v>
      </c>
      <c r="R22" s="42">
        <v>618</v>
      </c>
      <c r="S22" s="42">
        <v>844</v>
      </c>
      <c r="T22" s="42">
        <v>812</v>
      </c>
      <c r="U22" s="42">
        <v>483</v>
      </c>
      <c r="V22" s="42">
        <v>791</v>
      </c>
      <c r="W22" s="42">
        <v>825</v>
      </c>
      <c r="X22" s="42">
        <v>665</v>
      </c>
      <c r="Y22" s="42">
        <v>633</v>
      </c>
      <c r="Z22" s="106">
        <f t="shared" si="1"/>
        <v>1625</v>
      </c>
      <c r="AA22" s="106">
        <f t="shared" si="0"/>
        <v>3112</v>
      </c>
      <c r="AB22" s="156">
        <f t="shared" si="2"/>
        <v>3275</v>
      </c>
      <c r="AC22" s="10">
        <f t="shared" si="3"/>
        <v>2937</v>
      </c>
      <c r="AD22" s="10">
        <f t="shared" si="4"/>
        <v>2930</v>
      </c>
    </row>
    <row r="23" spans="2:30" ht="15" customHeight="1">
      <c r="B23" s="60" t="s">
        <v>36</v>
      </c>
      <c r="C23" s="8">
        <v>96</v>
      </c>
      <c r="D23" s="9">
        <v>54</v>
      </c>
      <c r="E23" s="9">
        <v>41</v>
      </c>
      <c r="F23" s="9">
        <v>89</v>
      </c>
      <c r="G23" s="9">
        <v>126</v>
      </c>
      <c r="H23" s="9">
        <v>137</v>
      </c>
      <c r="I23" s="9">
        <v>152</v>
      </c>
      <c r="J23" s="9">
        <v>213</v>
      </c>
      <c r="K23" s="9">
        <v>117</v>
      </c>
      <c r="L23" s="9">
        <v>118</v>
      </c>
      <c r="M23" s="9">
        <v>84</v>
      </c>
      <c r="N23" s="42">
        <v>225</v>
      </c>
      <c r="O23" s="42">
        <v>131</v>
      </c>
      <c r="P23" s="42">
        <v>92</v>
      </c>
      <c r="Q23" s="42">
        <v>111</v>
      </c>
      <c r="R23" s="42">
        <v>207</v>
      </c>
      <c r="S23" s="42">
        <v>213</v>
      </c>
      <c r="T23" s="42">
        <v>115</v>
      </c>
      <c r="U23" s="42">
        <v>115</v>
      </c>
      <c r="V23" s="42">
        <v>184</v>
      </c>
      <c r="W23" s="42">
        <v>156</v>
      </c>
      <c r="X23" s="42">
        <v>211</v>
      </c>
      <c r="Y23" s="42">
        <v>127</v>
      </c>
      <c r="Z23" s="106">
        <f t="shared" si="1"/>
        <v>280</v>
      </c>
      <c r="AA23" s="106">
        <f t="shared" si="0"/>
        <v>628</v>
      </c>
      <c r="AB23" s="156">
        <f t="shared" si="2"/>
        <v>544</v>
      </c>
      <c r="AC23" s="10">
        <f t="shared" si="3"/>
        <v>541</v>
      </c>
      <c r="AD23" s="10">
        <f t="shared" si="4"/>
        <v>627</v>
      </c>
    </row>
    <row r="24" spans="2:30" ht="15" customHeight="1">
      <c r="B24" s="60" t="s">
        <v>155</v>
      </c>
      <c r="C24" s="8">
        <v>484</v>
      </c>
      <c r="D24" s="9">
        <v>310</v>
      </c>
      <c r="E24" s="9">
        <v>189</v>
      </c>
      <c r="F24" s="9">
        <v>279</v>
      </c>
      <c r="G24" s="9">
        <v>587</v>
      </c>
      <c r="H24" s="9">
        <v>466</v>
      </c>
      <c r="I24" s="9">
        <v>320</v>
      </c>
      <c r="J24" s="9">
        <v>383</v>
      </c>
      <c r="K24" s="9">
        <v>490</v>
      </c>
      <c r="L24" s="9">
        <v>504</v>
      </c>
      <c r="M24" s="9">
        <v>404</v>
      </c>
      <c r="N24" s="42">
        <v>478</v>
      </c>
      <c r="O24" s="42">
        <v>482</v>
      </c>
      <c r="P24" s="42">
        <v>480</v>
      </c>
      <c r="Q24" s="42">
        <v>352</v>
      </c>
      <c r="R24" s="42">
        <v>335</v>
      </c>
      <c r="S24" s="42">
        <v>521</v>
      </c>
      <c r="T24" s="42">
        <v>426</v>
      </c>
      <c r="U24" s="42">
        <v>394</v>
      </c>
      <c r="V24" s="42">
        <v>540</v>
      </c>
      <c r="W24" s="42">
        <v>512</v>
      </c>
      <c r="X24" s="42">
        <v>422</v>
      </c>
      <c r="Y24" s="42">
        <v>368</v>
      </c>
      <c r="Z24" s="106">
        <f>C24+D24+E24+F24</f>
        <v>1262</v>
      </c>
      <c r="AA24" s="106">
        <f>G24+H24+I24+J24</f>
        <v>1756</v>
      </c>
      <c r="AB24" s="156">
        <f>K24+L24+M24+N24</f>
        <v>1876</v>
      </c>
      <c r="AC24" s="10">
        <f>+O24+P24+Q24+R24</f>
        <v>1649</v>
      </c>
      <c r="AD24" s="10">
        <f t="shared" si="4"/>
        <v>1881</v>
      </c>
    </row>
    <row r="25" spans="2:30" ht="15" customHeight="1">
      <c r="B25" s="60" t="s">
        <v>37</v>
      </c>
      <c r="C25" s="8">
        <v>184</v>
      </c>
      <c r="D25" s="9">
        <v>220</v>
      </c>
      <c r="E25" s="9">
        <v>192</v>
      </c>
      <c r="F25" s="9">
        <v>223</v>
      </c>
      <c r="G25" s="9">
        <v>281</v>
      </c>
      <c r="H25" s="9">
        <v>277</v>
      </c>
      <c r="I25" s="9">
        <v>288</v>
      </c>
      <c r="J25" s="9">
        <v>398</v>
      </c>
      <c r="K25" s="9">
        <v>451</v>
      </c>
      <c r="L25" s="9">
        <v>346</v>
      </c>
      <c r="M25" s="9">
        <v>350</v>
      </c>
      <c r="N25" s="42">
        <v>380</v>
      </c>
      <c r="O25" s="42">
        <v>458</v>
      </c>
      <c r="P25" s="42">
        <v>375</v>
      </c>
      <c r="Q25" s="42">
        <v>337</v>
      </c>
      <c r="R25" s="42">
        <v>359</v>
      </c>
      <c r="S25" s="42">
        <v>426</v>
      </c>
      <c r="T25" s="42">
        <v>368</v>
      </c>
      <c r="U25" s="42">
        <v>338</v>
      </c>
      <c r="V25" s="42">
        <v>350</v>
      </c>
      <c r="W25" s="42">
        <v>335</v>
      </c>
      <c r="X25" s="42">
        <v>433</v>
      </c>
      <c r="Y25" s="42">
        <v>245</v>
      </c>
      <c r="Z25" s="106">
        <f t="shared" si="1"/>
        <v>819</v>
      </c>
      <c r="AA25" s="106">
        <f t="shared" si="0"/>
        <v>1244</v>
      </c>
      <c r="AB25" s="156">
        <f t="shared" si="2"/>
        <v>1527</v>
      </c>
      <c r="AC25" s="10">
        <f t="shared" si="3"/>
        <v>1529</v>
      </c>
      <c r="AD25" s="10">
        <f t="shared" si="4"/>
        <v>1482</v>
      </c>
    </row>
    <row r="26" spans="2:30" ht="15" customHeight="1">
      <c r="B26" s="60" t="s">
        <v>38</v>
      </c>
      <c r="C26" s="8">
        <v>548</v>
      </c>
      <c r="D26" s="9">
        <v>409</v>
      </c>
      <c r="E26" s="9">
        <v>396</v>
      </c>
      <c r="F26" s="9">
        <v>509</v>
      </c>
      <c r="G26" s="9">
        <v>650</v>
      </c>
      <c r="H26" s="9">
        <v>1028</v>
      </c>
      <c r="I26" s="9">
        <v>963</v>
      </c>
      <c r="J26" s="9">
        <v>981</v>
      </c>
      <c r="K26" s="9">
        <v>1137</v>
      </c>
      <c r="L26" s="9">
        <v>1168</v>
      </c>
      <c r="M26" s="9">
        <v>641</v>
      </c>
      <c r="N26" s="42">
        <v>836</v>
      </c>
      <c r="O26" s="42">
        <v>1028</v>
      </c>
      <c r="P26" s="42">
        <v>723</v>
      </c>
      <c r="Q26" s="42">
        <v>553</v>
      </c>
      <c r="R26" s="42">
        <v>804</v>
      </c>
      <c r="S26" s="42">
        <v>825</v>
      </c>
      <c r="T26" s="42">
        <v>801</v>
      </c>
      <c r="U26" s="42">
        <v>528</v>
      </c>
      <c r="V26" s="42">
        <v>821</v>
      </c>
      <c r="W26" s="42">
        <v>993</v>
      </c>
      <c r="X26" s="42">
        <v>763</v>
      </c>
      <c r="Y26" s="42">
        <v>522</v>
      </c>
      <c r="Z26" s="106">
        <f t="shared" si="1"/>
        <v>1862</v>
      </c>
      <c r="AA26" s="106">
        <f t="shared" si="0"/>
        <v>3622</v>
      </c>
      <c r="AB26" s="156">
        <f t="shared" si="2"/>
        <v>3782</v>
      </c>
      <c r="AC26" s="10">
        <f t="shared" si="3"/>
        <v>3108</v>
      </c>
      <c r="AD26" s="10">
        <f t="shared" si="4"/>
        <v>2975</v>
      </c>
    </row>
    <row r="27" spans="2:30" ht="15" customHeight="1">
      <c r="B27" s="60" t="s">
        <v>73</v>
      </c>
      <c r="C27" s="8">
        <v>116</v>
      </c>
      <c r="D27" s="9">
        <v>226</v>
      </c>
      <c r="E27" s="9">
        <v>118</v>
      </c>
      <c r="F27" s="9">
        <v>170</v>
      </c>
      <c r="G27" s="9">
        <v>263</v>
      </c>
      <c r="H27" s="9">
        <v>264</v>
      </c>
      <c r="I27" s="9">
        <v>264</v>
      </c>
      <c r="J27" s="9">
        <v>219</v>
      </c>
      <c r="K27" s="9">
        <v>357</v>
      </c>
      <c r="L27" s="9">
        <v>234</v>
      </c>
      <c r="M27" s="9">
        <v>172</v>
      </c>
      <c r="N27" s="42">
        <v>380</v>
      </c>
      <c r="O27" s="42">
        <v>276</v>
      </c>
      <c r="P27" s="42">
        <v>157</v>
      </c>
      <c r="Q27" s="42">
        <v>254</v>
      </c>
      <c r="R27" s="42">
        <v>305</v>
      </c>
      <c r="S27" s="42">
        <v>286</v>
      </c>
      <c r="T27" s="42">
        <v>186</v>
      </c>
      <c r="U27" s="42">
        <v>310</v>
      </c>
      <c r="V27" s="42">
        <v>249</v>
      </c>
      <c r="W27" s="42">
        <v>288</v>
      </c>
      <c r="X27" s="42">
        <v>201</v>
      </c>
      <c r="Y27" s="42">
        <v>294</v>
      </c>
      <c r="Z27" s="106">
        <f t="shared" si="1"/>
        <v>630</v>
      </c>
      <c r="AA27" s="106">
        <f t="shared" si="0"/>
        <v>1010</v>
      </c>
      <c r="AB27" s="156">
        <f t="shared" si="2"/>
        <v>1143</v>
      </c>
      <c r="AC27" s="10">
        <f t="shared" si="3"/>
        <v>992</v>
      </c>
      <c r="AD27" s="10">
        <f t="shared" si="4"/>
        <v>1031</v>
      </c>
    </row>
    <row r="28" spans="2:30" ht="15" customHeight="1">
      <c r="B28" s="60" t="s">
        <v>39</v>
      </c>
      <c r="C28" s="8">
        <v>212</v>
      </c>
      <c r="D28" s="9">
        <v>180</v>
      </c>
      <c r="E28" s="9">
        <v>158</v>
      </c>
      <c r="F28" s="9">
        <v>318</v>
      </c>
      <c r="G28" s="9">
        <v>300</v>
      </c>
      <c r="H28" s="9">
        <v>223</v>
      </c>
      <c r="I28" s="9">
        <v>337</v>
      </c>
      <c r="J28" s="9">
        <v>271</v>
      </c>
      <c r="K28" s="9">
        <v>449</v>
      </c>
      <c r="L28" s="9">
        <v>442</v>
      </c>
      <c r="M28" s="9">
        <v>306</v>
      </c>
      <c r="N28" s="42">
        <v>361</v>
      </c>
      <c r="O28" s="42">
        <v>462</v>
      </c>
      <c r="P28" s="42">
        <v>368</v>
      </c>
      <c r="Q28" s="42">
        <v>350</v>
      </c>
      <c r="R28" s="42">
        <v>260</v>
      </c>
      <c r="S28" s="42">
        <v>525</v>
      </c>
      <c r="T28" s="42">
        <v>460</v>
      </c>
      <c r="U28" s="42">
        <v>288</v>
      </c>
      <c r="V28" s="42">
        <v>310</v>
      </c>
      <c r="W28" s="42">
        <v>352</v>
      </c>
      <c r="X28" s="42">
        <v>449</v>
      </c>
      <c r="Y28" s="42">
        <v>506</v>
      </c>
      <c r="Z28" s="106">
        <f t="shared" si="1"/>
        <v>868</v>
      </c>
      <c r="AA28" s="106">
        <f t="shared" si="0"/>
        <v>1131</v>
      </c>
      <c r="AB28" s="156">
        <f t="shared" si="2"/>
        <v>1558</v>
      </c>
      <c r="AC28" s="10">
        <f t="shared" si="3"/>
        <v>1440</v>
      </c>
      <c r="AD28" s="10">
        <f t="shared" si="4"/>
        <v>1583</v>
      </c>
    </row>
    <row r="29" spans="2:30" ht="15" customHeight="1">
      <c r="B29" s="60" t="s">
        <v>40</v>
      </c>
      <c r="C29" s="8">
        <v>39</v>
      </c>
      <c r="D29" s="9">
        <v>46</v>
      </c>
      <c r="E29" s="9">
        <v>28</v>
      </c>
      <c r="F29" s="9">
        <v>50</v>
      </c>
      <c r="G29" s="9">
        <v>43</v>
      </c>
      <c r="H29" s="9">
        <v>46</v>
      </c>
      <c r="I29" s="9">
        <v>84</v>
      </c>
      <c r="J29" s="9">
        <v>95</v>
      </c>
      <c r="K29" s="9">
        <v>117</v>
      </c>
      <c r="L29" s="9">
        <v>115</v>
      </c>
      <c r="M29" s="9">
        <v>69</v>
      </c>
      <c r="N29" s="42">
        <v>96</v>
      </c>
      <c r="O29" s="42">
        <v>99</v>
      </c>
      <c r="P29" s="42">
        <v>100</v>
      </c>
      <c r="Q29" s="42">
        <v>84</v>
      </c>
      <c r="R29" s="42">
        <v>93</v>
      </c>
      <c r="S29" s="42">
        <v>91</v>
      </c>
      <c r="T29" s="42">
        <v>108</v>
      </c>
      <c r="U29" s="42">
        <v>55</v>
      </c>
      <c r="V29" s="42">
        <v>94</v>
      </c>
      <c r="W29" s="42">
        <v>91</v>
      </c>
      <c r="X29" s="42">
        <v>70</v>
      </c>
      <c r="Y29" s="42">
        <v>88</v>
      </c>
      <c r="Z29" s="106">
        <f t="shared" si="1"/>
        <v>163</v>
      </c>
      <c r="AA29" s="106">
        <f t="shared" si="0"/>
        <v>268</v>
      </c>
      <c r="AB29" s="156">
        <f t="shared" si="2"/>
        <v>397</v>
      </c>
      <c r="AC29" s="10">
        <f t="shared" si="3"/>
        <v>376</v>
      </c>
      <c r="AD29" s="10">
        <f t="shared" si="4"/>
        <v>348</v>
      </c>
    </row>
    <row r="30" spans="2:30" ht="15" customHeight="1">
      <c r="B30" s="60" t="s">
        <v>41</v>
      </c>
      <c r="C30" s="8">
        <v>352</v>
      </c>
      <c r="D30" s="9">
        <v>467</v>
      </c>
      <c r="E30" s="9">
        <v>350</v>
      </c>
      <c r="F30" s="9">
        <v>507</v>
      </c>
      <c r="G30" s="9">
        <v>582</v>
      </c>
      <c r="H30" s="9">
        <v>656</v>
      </c>
      <c r="I30" s="9">
        <v>699</v>
      </c>
      <c r="J30" s="9">
        <v>835</v>
      </c>
      <c r="K30" s="9">
        <v>872</v>
      </c>
      <c r="L30" s="9">
        <v>735</v>
      </c>
      <c r="M30" s="9">
        <v>603</v>
      </c>
      <c r="N30" s="42">
        <v>739</v>
      </c>
      <c r="O30" s="42">
        <v>1011</v>
      </c>
      <c r="P30" s="42">
        <v>775</v>
      </c>
      <c r="Q30" s="42">
        <v>730</v>
      </c>
      <c r="R30" s="42">
        <v>895</v>
      </c>
      <c r="S30" s="42">
        <v>903</v>
      </c>
      <c r="T30" s="42">
        <v>832</v>
      </c>
      <c r="U30" s="42">
        <v>725</v>
      </c>
      <c r="V30" s="42">
        <v>793</v>
      </c>
      <c r="W30" s="42">
        <v>749</v>
      </c>
      <c r="X30" s="42">
        <v>657</v>
      </c>
      <c r="Y30" s="42">
        <v>542</v>
      </c>
      <c r="Z30" s="106">
        <f t="shared" si="1"/>
        <v>1676</v>
      </c>
      <c r="AA30" s="106">
        <f t="shared" si="0"/>
        <v>2772</v>
      </c>
      <c r="AB30" s="156">
        <f>K30+L30+M30+N30</f>
        <v>2949</v>
      </c>
      <c r="AC30" s="10">
        <f t="shared" si="3"/>
        <v>3411</v>
      </c>
      <c r="AD30" s="10">
        <f t="shared" si="4"/>
        <v>3253</v>
      </c>
    </row>
    <row r="31" spans="2:30" ht="15" customHeight="1">
      <c r="B31" s="60" t="s">
        <v>42</v>
      </c>
      <c r="C31" s="8">
        <v>255</v>
      </c>
      <c r="D31" s="9">
        <v>292</v>
      </c>
      <c r="E31" s="9">
        <v>219</v>
      </c>
      <c r="F31" s="9">
        <v>185</v>
      </c>
      <c r="G31" s="9">
        <v>313</v>
      </c>
      <c r="H31" s="9">
        <v>441</v>
      </c>
      <c r="I31" s="9">
        <v>231</v>
      </c>
      <c r="J31" s="9">
        <v>248</v>
      </c>
      <c r="K31" s="9">
        <v>365</v>
      </c>
      <c r="L31" s="9">
        <v>334</v>
      </c>
      <c r="M31" s="9">
        <v>268</v>
      </c>
      <c r="N31" s="42">
        <v>289</v>
      </c>
      <c r="O31" s="42">
        <v>369</v>
      </c>
      <c r="P31" s="42">
        <v>303</v>
      </c>
      <c r="Q31" s="42">
        <v>330</v>
      </c>
      <c r="R31" s="42">
        <v>300</v>
      </c>
      <c r="S31" s="42">
        <v>351</v>
      </c>
      <c r="T31" s="42">
        <v>404</v>
      </c>
      <c r="U31" s="42">
        <v>306</v>
      </c>
      <c r="V31" s="42">
        <v>318</v>
      </c>
      <c r="W31" s="42">
        <v>298</v>
      </c>
      <c r="X31" s="42">
        <v>345</v>
      </c>
      <c r="Y31" s="42">
        <v>303</v>
      </c>
      <c r="Z31" s="106">
        <f t="shared" si="1"/>
        <v>951</v>
      </c>
      <c r="AA31" s="106">
        <f t="shared" si="0"/>
        <v>1233</v>
      </c>
      <c r="AB31" s="156">
        <f t="shared" si="2"/>
        <v>1256</v>
      </c>
      <c r="AC31" s="10">
        <f t="shared" si="3"/>
        <v>1302</v>
      </c>
      <c r="AD31" s="10">
        <f t="shared" si="4"/>
        <v>1379</v>
      </c>
    </row>
    <row r="32" spans="2:30" ht="15" customHeight="1">
      <c r="B32" s="60" t="s">
        <v>12</v>
      </c>
      <c r="C32" s="8">
        <v>322</v>
      </c>
      <c r="D32" s="9">
        <v>448</v>
      </c>
      <c r="E32" s="9">
        <v>288</v>
      </c>
      <c r="F32" s="9">
        <v>291</v>
      </c>
      <c r="G32" s="9">
        <v>343</v>
      </c>
      <c r="H32" s="9">
        <v>478</v>
      </c>
      <c r="I32" s="9">
        <v>257</v>
      </c>
      <c r="J32" s="9">
        <v>372</v>
      </c>
      <c r="K32" s="9">
        <v>689</v>
      </c>
      <c r="L32" s="9">
        <v>694</v>
      </c>
      <c r="M32" s="9">
        <v>409</v>
      </c>
      <c r="N32" s="42">
        <v>428</v>
      </c>
      <c r="O32" s="42">
        <v>458</v>
      </c>
      <c r="P32" s="42">
        <v>447</v>
      </c>
      <c r="Q32" s="42">
        <v>270</v>
      </c>
      <c r="R32" s="42">
        <v>327</v>
      </c>
      <c r="S32" s="42">
        <v>365</v>
      </c>
      <c r="T32" s="42">
        <v>334</v>
      </c>
      <c r="U32" s="42">
        <v>237</v>
      </c>
      <c r="V32" s="42">
        <v>289</v>
      </c>
      <c r="W32" s="42">
        <v>289</v>
      </c>
      <c r="X32" s="42">
        <v>404</v>
      </c>
      <c r="Y32" s="42">
        <v>341</v>
      </c>
      <c r="Z32" s="106">
        <f t="shared" si="1"/>
        <v>1349</v>
      </c>
      <c r="AA32" s="106">
        <f t="shared" si="0"/>
        <v>1450</v>
      </c>
      <c r="AB32" s="156">
        <f t="shared" si="2"/>
        <v>2220</v>
      </c>
      <c r="AC32" s="10">
        <f t="shared" si="3"/>
        <v>1502</v>
      </c>
      <c r="AD32" s="10">
        <f t="shared" si="4"/>
        <v>1225</v>
      </c>
    </row>
    <row r="33" spans="2:30" ht="15" customHeight="1">
      <c r="B33" s="60" t="s">
        <v>43</v>
      </c>
      <c r="C33" s="8">
        <v>1111</v>
      </c>
      <c r="D33" s="9">
        <v>1178</v>
      </c>
      <c r="E33" s="9">
        <v>1233</v>
      </c>
      <c r="F33" s="9">
        <v>1300</v>
      </c>
      <c r="G33" s="9">
        <v>2022</v>
      </c>
      <c r="H33" s="9">
        <v>2097</v>
      </c>
      <c r="I33" s="9">
        <v>1307</v>
      </c>
      <c r="J33" s="9">
        <v>2136</v>
      </c>
      <c r="K33" s="9">
        <v>1884</v>
      </c>
      <c r="L33" s="9">
        <v>1612</v>
      </c>
      <c r="M33" s="9">
        <v>1306</v>
      </c>
      <c r="N33" s="42">
        <v>1383</v>
      </c>
      <c r="O33" s="42">
        <v>2360</v>
      </c>
      <c r="P33" s="42">
        <v>1610</v>
      </c>
      <c r="Q33" s="42">
        <v>1145</v>
      </c>
      <c r="R33" s="42">
        <v>1314</v>
      </c>
      <c r="S33" s="42">
        <v>1703</v>
      </c>
      <c r="T33" s="42">
        <v>1886</v>
      </c>
      <c r="U33" s="42">
        <v>1289</v>
      </c>
      <c r="V33" s="42">
        <v>1252</v>
      </c>
      <c r="W33" s="42">
        <v>1231</v>
      </c>
      <c r="X33" s="42">
        <v>1097</v>
      </c>
      <c r="Y33" s="42">
        <v>1033</v>
      </c>
      <c r="Z33" s="106">
        <f t="shared" si="1"/>
        <v>4822</v>
      </c>
      <c r="AA33" s="106">
        <f t="shared" si="0"/>
        <v>7562</v>
      </c>
      <c r="AB33" s="156">
        <f t="shared" si="2"/>
        <v>6185</v>
      </c>
      <c r="AC33" s="10">
        <f t="shared" si="3"/>
        <v>6429</v>
      </c>
      <c r="AD33" s="10">
        <f t="shared" si="4"/>
        <v>6130</v>
      </c>
    </row>
    <row r="34" spans="2:30" ht="15" customHeight="1">
      <c r="B34" s="60" t="s">
        <v>44</v>
      </c>
      <c r="C34" s="8">
        <v>350</v>
      </c>
      <c r="D34" s="9">
        <v>391</v>
      </c>
      <c r="E34" s="9">
        <v>264</v>
      </c>
      <c r="F34" s="9">
        <v>410</v>
      </c>
      <c r="G34" s="9">
        <v>285</v>
      </c>
      <c r="H34" s="9">
        <v>952</v>
      </c>
      <c r="I34" s="9">
        <v>463</v>
      </c>
      <c r="J34" s="9">
        <v>526</v>
      </c>
      <c r="K34" s="9">
        <v>600</v>
      </c>
      <c r="L34" s="9">
        <v>611</v>
      </c>
      <c r="M34" s="9">
        <v>561</v>
      </c>
      <c r="N34" s="42">
        <v>565</v>
      </c>
      <c r="O34" s="42">
        <v>637</v>
      </c>
      <c r="P34" s="42">
        <v>559</v>
      </c>
      <c r="Q34" s="42">
        <v>494</v>
      </c>
      <c r="R34" s="42">
        <v>470</v>
      </c>
      <c r="S34" s="42">
        <v>652</v>
      </c>
      <c r="T34" s="42">
        <v>479</v>
      </c>
      <c r="U34" s="42">
        <v>484</v>
      </c>
      <c r="V34" s="42">
        <v>488</v>
      </c>
      <c r="W34" s="42">
        <v>767</v>
      </c>
      <c r="X34" s="42">
        <v>551</v>
      </c>
      <c r="Y34" s="42">
        <v>329</v>
      </c>
      <c r="Z34" s="106">
        <f t="shared" si="1"/>
        <v>1415</v>
      </c>
      <c r="AA34" s="106">
        <f t="shared" si="0"/>
        <v>2226</v>
      </c>
      <c r="AB34" s="156">
        <f t="shared" si="2"/>
        <v>2337</v>
      </c>
      <c r="AC34" s="10">
        <f t="shared" si="3"/>
        <v>2160</v>
      </c>
      <c r="AD34" s="10">
        <f t="shared" si="4"/>
        <v>2103</v>
      </c>
    </row>
    <row r="35" spans="2:30" ht="15" customHeight="1">
      <c r="B35" s="60" t="s">
        <v>45</v>
      </c>
      <c r="C35" s="8">
        <v>152</v>
      </c>
      <c r="D35" s="9">
        <v>118</v>
      </c>
      <c r="E35" s="9">
        <v>107</v>
      </c>
      <c r="F35" s="9">
        <v>116</v>
      </c>
      <c r="G35" s="9">
        <v>160</v>
      </c>
      <c r="H35" s="9">
        <v>157</v>
      </c>
      <c r="I35" s="9">
        <v>139</v>
      </c>
      <c r="J35" s="9">
        <v>250</v>
      </c>
      <c r="K35" s="9">
        <v>257</v>
      </c>
      <c r="L35" s="9">
        <v>233</v>
      </c>
      <c r="M35" s="9">
        <v>168</v>
      </c>
      <c r="N35" s="42">
        <v>207</v>
      </c>
      <c r="O35" s="42">
        <v>272</v>
      </c>
      <c r="P35" s="42">
        <v>221</v>
      </c>
      <c r="Q35" s="42">
        <v>201</v>
      </c>
      <c r="R35" s="42">
        <v>298</v>
      </c>
      <c r="S35" s="42">
        <v>236</v>
      </c>
      <c r="T35" s="42">
        <v>193</v>
      </c>
      <c r="U35" s="42">
        <v>166</v>
      </c>
      <c r="V35" s="42">
        <v>199</v>
      </c>
      <c r="W35" s="42">
        <v>177</v>
      </c>
      <c r="X35" s="42">
        <v>175</v>
      </c>
      <c r="Y35" s="42">
        <v>177</v>
      </c>
      <c r="Z35" s="106">
        <f t="shared" si="1"/>
        <v>493</v>
      </c>
      <c r="AA35" s="106">
        <f t="shared" si="0"/>
        <v>706</v>
      </c>
      <c r="AB35" s="156">
        <f t="shared" si="2"/>
        <v>865</v>
      </c>
      <c r="AC35" s="10">
        <f t="shared" si="3"/>
        <v>992</v>
      </c>
      <c r="AD35" s="10">
        <f t="shared" si="4"/>
        <v>794</v>
      </c>
    </row>
    <row r="36" spans="2:30" ht="15" customHeight="1">
      <c r="B36" s="60" t="s">
        <v>46</v>
      </c>
      <c r="C36" s="8">
        <v>235</v>
      </c>
      <c r="D36" s="9">
        <v>227</v>
      </c>
      <c r="E36" s="9">
        <v>140</v>
      </c>
      <c r="F36" s="9">
        <v>177</v>
      </c>
      <c r="G36" s="9">
        <v>213</v>
      </c>
      <c r="H36" s="9">
        <v>513</v>
      </c>
      <c r="I36" s="9">
        <v>221</v>
      </c>
      <c r="J36" s="9">
        <v>333</v>
      </c>
      <c r="K36" s="9">
        <v>307</v>
      </c>
      <c r="L36" s="9">
        <v>354</v>
      </c>
      <c r="M36" s="9">
        <v>322</v>
      </c>
      <c r="N36" s="42">
        <v>264</v>
      </c>
      <c r="O36" s="42">
        <v>297</v>
      </c>
      <c r="P36" s="42">
        <v>316</v>
      </c>
      <c r="Q36" s="42">
        <v>228</v>
      </c>
      <c r="R36" s="42">
        <v>247</v>
      </c>
      <c r="S36" s="42">
        <v>255</v>
      </c>
      <c r="T36" s="42">
        <v>270</v>
      </c>
      <c r="U36" s="42">
        <v>253</v>
      </c>
      <c r="V36" s="42">
        <v>345</v>
      </c>
      <c r="W36" s="42">
        <v>279</v>
      </c>
      <c r="X36" s="42">
        <v>296</v>
      </c>
      <c r="Y36" s="42">
        <v>215</v>
      </c>
      <c r="Z36" s="106">
        <f t="shared" si="1"/>
        <v>779</v>
      </c>
      <c r="AA36" s="106">
        <f t="shared" si="0"/>
        <v>1280</v>
      </c>
      <c r="AB36" s="156">
        <f t="shared" si="2"/>
        <v>1247</v>
      </c>
      <c r="AC36" s="10">
        <f t="shared" si="3"/>
        <v>1088</v>
      </c>
      <c r="AD36" s="10">
        <f t="shared" si="4"/>
        <v>1123</v>
      </c>
    </row>
    <row r="37" spans="2:30" ht="15" customHeight="1">
      <c r="B37" s="60" t="s">
        <v>13</v>
      </c>
      <c r="C37" s="8">
        <v>4814</v>
      </c>
      <c r="D37" s="9">
        <v>3961</v>
      </c>
      <c r="E37" s="9">
        <v>4219</v>
      </c>
      <c r="F37" s="9">
        <v>5287</v>
      </c>
      <c r="G37" s="9">
        <v>6719</v>
      </c>
      <c r="H37" s="9">
        <v>7697</v>
      </c>
      <c r="I37" s="9">
        <v>6721</v>
      </c>
      <c r="J37" s="9">
        <v>7882</v>
      </c>
      <c r="K37" s="9">
        <v>8897</v>
      </c>
      <c r="L37" s="9">
        <v>7728</v>
      </c>
      <c r="M37" s="9">
        <v>7604</v>
      </c>
      <c r="N37" s="42">
        <v>7683</v>
      </c>
      <c r="O37" s="42">
        <v>8633</v>
      </c>
      <c r="P37" s="42">
        <v>8787</v>
      </c>
      <c r="Q37" s="42">
        <v>6302</v>
      </c>
      <c r="R37" s="42">
        <v>7460</v>
      </c>
      <c r="S37" s="42">
        <v>7050</v>
      </c>
      <c r="T37" s="42">
        <v>6189</v>
      </c>
      <c r="U37" s="42">
        <v>5026</v>
      </c>
      <c r="V37" s="42">
        <v>6188</v>
      </c>
      <c r="W37" s="42">
        <v>6957</v>
      </c>
      <c r="X37" s="42">
        <v>5763</v>
      </c>
      <c r="Y37" s="42">
        <v>5401</v>
      </c>
      <c r="Z37" s="106">
        <f t="shared" si="1"/>
        <v>18281</v>
      </c>
      <c r="AA37" s="106">
        <f t="shared" si="0"/>
        <v>29019</v>
      </c>
      <c r="AB37" s="156">
        <f t="shared" si="2"/>
        <v>31912</v>
      </c>
      <c r="AC37" s="10">
        <f t="shared" si="3"/>
        <v>31182</v>
      </c>
      <c r="AD37" s="10">
        <f t="shared" si="4"/>
        <v>24453</v>
      </c>
    </row>
    <row r="38" spans="2:30" ht="14.25" customHeight="1">
      <c r="B38" s="60" t="s">
        <v>47</v>
      </c>
      <c r="C38" s="8">
        <v>1462</v>
      </c>
      <c r="D38" s="9">
        <v>1256</v>
      </c>
      <c r="E38" s="9">
        <v>1008</v>
      </c>
      <c r="F38" s="9">
        <v>965</v>
      </c>
      <c r="G38" s="9">
        <v>1852</v>
      </c>
      <c r="H38" s="9">
        <v>1693</v>
      </c>
      <c r="I38" s="9">
        <v>1417</v>
      </c>
      <c r="J38" s="9">
        <v>1740</v>
      </c>
      <c r="K38" s="9">
        <v>2434</v>
      </c>
      <c r="L38" s="9">
        <v>1975</v>
      </c>
      <c r="M38" s="9">
        <v>1581</v>
      </c>
      <c r="N38" s="42">
        <v>2099</v>
      </c>
      <c r="O38" s="42">
        <v>2307</v>
      </c>
      <c r="P38" s="42">
        <v>1869</v>
      </c>
      <c r="Q38" s="42">
        <v>1729</v>
      </c>
      <c r="R38" s="42">
        <v>1645</v>
      </c>
      <c r="S38" s="42">
        <v>1906</v>
      </c>
      <c r="T38" s="42">
        <v>1630</v>
      </c>
      <c r="U38" s="42">
        <v>1197</v>
      </c>
      <c r="V38" s="42">
        <v>1265</v>
      </c>
      <c r="W38" s="42">
        <v>1825</v>
      </c>
      <c r="X38" s="42">
        <v>1462</v>
      </c>
      <c r="Y38" s="42">
        <v>1283</v>
      </c>
      <c r="Z38" s="106">
        <f t="shared" si="1"/>
        <v>4691</v>
      </c>
      <c r="AA38" s="106">
        <f t="shared" si="0"/>
        <v>6702</v>
      </c>
      <c r="AB38" s="156">
        <f t="shared" si="2"/>
        <v>8089</v>
      </c>
      <c r="AC38" s="10">
        <f t="shared" si="3"/>
        <v>7550</v>
      </c>
      <c r="AD38" s="10">
        <f t="shared" si="4"/>
        <v>5998</v>
      </c>
    </row>
    <row r="39" spans="2:30" ht="15" customHeight="1">
      <c r="B39" s="60" t="s">
        <v>14</v>
      </c>
      <c r="C39" s="8">
        <v>784</v>
      </c>
      <c r="D39" s="9">
        <v>757</v>
      </c>
      <c r="E39" s="9">
        <v>605</v>
      </c>
      <c r="F39" s="9">
        <v>978</v>
      </c>
      <c r="G39" s="9">
        <v>735</v>
      </c>
      <c r="H39" s="9">
        <v>1425</v>
      </c>
      <c r="I39" s="9">
        <v>1104</v>
      </c>
      <c r="J39" s="9">
        <v>2163</v>
      </c>
      <c r="K39" s="9">
        <v>2586</v>
      </c>
      <c r="L39" s="9">
        <v>1852</v>
      </c>
      <c r="M39" s="9">
        <v>1415</v>
      </c>
      <c r="N39" s="42">
        <v>2264</v>
      </c>
      <c r="O39" s="42">
        <v>2070</v>
      </c>
      <c r="P39" s="42">
        <v>1725</v>
      </c>
      <c r="Q39" s="42">
        <v>861</v>
      </c>
      <c r="R39" s="42">
        <v>987</v>
      </c>
      <c r="S39" s="42">
        <v>1379</v>
      </c>
      <c r="T39" s="42">
        <v>929</v>
      </c>
      <c r="U39" s="42">
        <v>746</v>
      </c>
      <c r="V39" s="42">
        <v>1154</v>
      </c>
      <c r="W39" s="42">
        <v>958</v>
      </c>
      <c r="X39" s="42">
        <v>1153</v>
      </c>
      <c r="Y39" s="42">
        <v>562</v>
      </c>
      <c r="Z39" s="106">
        <f t="shared" si="1"/>
        <v>3124</v>
      </c>
      <c r="AA39" s="106">
        <f aca="true" t="shared" si="5" ref="AA39:AA55">G39+H39+I39+J39</f>
        <v>5427</v>
      </c>
      <c r="AB39" s="156">
        <f t="shared" si="2"/>
        <v>8117</v>
      </c>
      <c r="AC39" s="10">
        <f t="shared" si="3"/>
        <v>5643</v>
      </c>
      <c r="AD39" s="10">
        <f t="shared" si="4"/>
        <v>4208</v>
      </c>
    </row>
    <row r="40" spans="2:30" ht="15" customHeight="1">
      <c r="B40" s="60" t="s">
        <v>15</v>
      </c>
      <c r="C40" s="8">
        <v>259</v>
      </c>
      <c r="D40" s="9">
        <v>233</v>
      </c>
      <c r="E40" s="9">
        <v>150</v>
      </c>
      <c r="F40" s="9">
        <v>223</v>
      </c>
      <c r="G40" s="9">
        <v>270</v>
      </c>
      <c r="H40" s="9">
        <v>293</v>
      </c>
      <c r="I40" s="9">
        <v>234</v>
      </c>
      <c r="J40" s="9">
        <v>361</v>
      </c>
      <c r="K40" s="9">
        <v>422</v>
      </c>
      <c r="L40" s="9">
        <v>379</v>
      </c>
      <c r="M40" s="9">
        <v>389</v>
      </c>
      <c r="N40" s="42">
        <v>402</v>
      </c>
      <c r="O40" s="42">
        <v>411</v>
      </c>
      <c r="P40" s="42">
        <v>401</v>
      </c>
      <c r="Q40" s="42">
        <v>279</v>
      </c>
      <c r="R40" s="42">
        <v>337</v>
      </c>
      <c r="S40" s="42">
        <v>488</v>
      </c>
      <c r="T40" s="42">
        <v>403</v>
      </c>
      <c r="U40" s="42">
        <v>238</v>
      </c>
      <c r="V40" s="42">
        <v>466</v>
      </c>
      <c r="W40" s="42">
        <v>502</v>
      </c>
      <c r="X40" s="42">
        <v>396</v>
      </c>
      <c r="Y40" s="42">
        <v>330</v>
      </c>
      <c r="Z40" s="106">
        <f t="shared" si="1"/>
        <v>865</v>
      </c>
      <c r="AA40" s="106">
        <f t="shared" si="5"/>
        <v>1158</v>
      </c>
      <c r="AB40" s="156">
        <f t="shared" si="2"/>
        <v>1592</v>
      </c>
      <c r="AC40" s="10">
        <f t="shared" si="3"/>
        <v>1428</v>
      </c>
      <c r="AD40" s="10">
        <f t="shared" si="4"/>
        <v>1595</v>
      </c>
    </row>
    <row r="41" spans="2:30" ht="15" customHeight="1">
      <c r="B41" s="60" t="s">
        <v>48</v>
      </c>
      <c r="C41" s="8">
        <v>121</v>
      </c>
      <c r="D41" s="9">
        <v>114</v>
      </c>
      <c r="E41" s="9">
        <v>109</v>
      </c>
      <c r="F41" s="9">
        <v>151</v>
      </c>
      <c r="G41" s="9">
        <v>193</v>
      </c>
      <c r="H41" s="9">
        <v>157</v>
      </c>
      <c r="I41" s="9">
        <v>157</v>
      </c>
      <c r="J41" s="9">
        <v>222</v>
      </c>
      <c r="K41" s="9">
        <v>251</v>
      </c>
      <c r="L41" s="9">
        <v>262</v>
      </c>
      <c r="M41" s="9">
        <v>188</v>
      </c>
      <c r="N41" s="42">
        <v>244</v>
      </c>
      <c r="O41" s="42">
        <v>317</v>
      </c>
      <c r="P41" s="42">
        <v>241</v>
      </c>
      <c r="Q41" s="42">
        <v>255</v>
      </c>
      <c r="R41" s="42">
        <v>187</v>
      </c>
      <c r="S41" s="42">
        <v>160</v>
      </c>
      <c r="T41" s="42">
        <v>251</v>
      </c>
      <c r="U41" s="42">
        <v>292</v>
      </c>
      <c r="V41" s="42">
        <v>230</v>
      </c>
      <c r="W41" s="42">
        <v>245</v>
      </c>
      <c r="X41" s="42">
        <v>227</v>
      </c>
      <c r="Y41" s="42">
        <v>188</v>
      </c>
      <c r="Z41" s="106">
        <f t="shared" si="1"/>
        <v>495</v>
      </c>
      <c r="AA41" s="106">
        <f t="shared" si="5"/>
        <v>729</v>
      </c>
      <c r="AB41" s="156">
        <f t="shared" si="2"/>
        <v>945</v>
      </c>
      <c r="AC41" s="10">
        <f t="shared" si="3"/>
        <v>1000</v>
      </c>
      <c r="AD41" s="10">
        <f t="shared" si="4"/>
        <v>933</v>
      </c>
    </row>
    <row r="42" spans="2:30" ht="15" customHeight="1">
      <c r="B42" s="60" t="s">
        <v>49</v>
      </c>
      <c r="C42" s="8">
        <v>107</v>
      </c>
      <c r="D42" s="9">
        <v>95</v>
      </c>
      <c r="E42" s="9">
        <v>72</v>
      </c>
      <c r="F42" s="9">
        <v>182</v>
      </c>
      <c r="G42" s="9">
        <v>208</v>
      </c>
      <c r="H42" s="9">
        <v>112</v>
      </c>
      <c r="I42" s="9">
        <v>80</v>
      </c>
      <c r="J42" s="9">
        <v>169</v>
      </c>
      <c r="K42" s="9">
        <v>232</v>
      </c>
      <c r="L42" s="9">
        <v>123</v>
      </c>
      <c r="M42" s="9">
        <v>94</v>
      </c>
      <c r="N42" s="42">
        <v>125</v>
      </c>
      <c r="O42" s="42">
        <v>212</v>
      </c>
      <c r="P42" s="42">
        <v>178</v>
      </c>
      <c r="Q42" s="42">
        <v>120</v>
      </c>
      <c r="R42" s="42">
        <v>215</v>
      </c>
      <c r="S42" s="42">
        <v>175</v>
      </c>
      <c r="T42" s="42">
        <v>152</v>
      </c>
      <c r="U42" s="42">
        <v>113</v>
      </c>
      <c r="V42" s="42">
        <v>278</v>
      </c>
      <c r="W42" s="42">
        <v>189</v>
      </c>
      <c r="X42" s="42">
        <v>141</v>
      </c>
      <c r="Y42" s="42">
        <v>176</v>
      </c>
      <c r="Z42" s="106">
        <f t="shared" si="1"/>
        <v>456</v>
      </c>
      <c r="AA42" s="106">
        <f t="shared" si="5"/>
        <v>569</v>
      </c>
      <c r="AB42" s="156">
        <f t="shared" si="2"/>
        <v>574</v>
      </c>
      <c r="AC42" s="10">
        <f t="shared" si="3"/>
        <v>725</v>
      </c>
      <c r="AD42" s="10">
        <f t="shared" si="4"/>
        <v>718</v>
      </c>
    </row>
    <row r="43" spans="2:30" ht="15" customHeight="1">
      <c r="B43" s="60" t="s">
        <v>50</v>
      </c>
      <c r="C43" s="8">
        <v>640</v>
      </c>
      <c r="D43" s="9">
        <v>619</v>
      </c>
      <c r="E43" s="9">
        <v>484</v>
      </c>
      <c r="F43" s="9">
        <v>601</v>
      </c>
      <c r="G43" s="9">
        <v>768</v>
      </c>
      <c r="H43" s="9">
        <v>893</v>
      </c>
      <c r="I43" s="9">
        <v>602</v>
      </c>
      <c r="J43" s="9">
        <v>840</v>
      </c>
      <c r="K43" s="9">
        <v>1058</v>
      </c>
      <c r="L43" s="9">
        <v>935</v>
      </c>
      <c r="M43" s="9">
        <v>865</v>
      </c>
      <c r="N43" s="42">
        <v>887</v>
      </c>
      <c r="O43" s="42">
        <v>955</v>
      </c>
      <c r="P43" s="42">
        <v>1012</v>
      </c>
      <c r="Q43" s="42">
        <v>798</v>
      </c>
      <c r="R43" s="42">
        <v>920</v>
      </c>
      <c r="S43" s="42">
        <v>1060</v>
      </c>
      <c r="T43" s="42">
        <v>850</v>
      </c>
      <c r="U43" s="42">
        <v>765</v>
      </c>
      <c r="V43" s="42">
        <v>891</v>
      </c>
      <c r="W43" s="42">
        <v>1053</v>
      </c>
      <c r="X43" s="42">
        <v>992</v>
      </c>
      <c r="Y43" s="42">
        <v>850</v>
      </c>
      <c r="Z43" s="106">
        <f t="shared" si="1"/>
        <v>2344</v>
      </c>
      <c r="AA43" s="106">
        <f t="shared" si="5"/>
        <v>3103</v>
      </c>
      <c r="AB43" s="156">
        <f t="shared" si="2"/>
        <v>3745</v>
      </c>
      <c r="AC43" s="10">
        <f t="shared" si="3"/>
        <v>3685</v>
      </c>
      <c r="AD43" s="10">
        <f t="shared" si="4"/>
        <v>3566</v>
      </c>
    </row>
    <row r="44" spans="2:30" ht="15" customHeight="1">
      <c r="B44" s="60" t="s">
        <v>51</v>
      </c>
      <c r="C44" s="8">
        <v>259</v>
      </c>
      <c r="D44" s="9">
        <v>225</v>
      </c>
      <c r="E44" s="9">
        <v>136</v>
      </c>
      <c r="F44" s="9">
        <v>273</v>
      </c>
      <c r="G44" s="9">
        <v>221</v>
      </c>
      <c r="H44" s="9">
        <v>225</v>
      </c>
      <c r="I44" s="9">
        <v>154</v>
      </c>
      <c r="J44" s="9">
        <v>361</v>
      </c>
      <c r="K44" s="9">
        <v>245</v>
      </c>
      <c r="L44" s="9">
        <v>271</v>
      </c>
      <c r="M44" s="9">
        <v>208</v>
      </c>
      <c r="N44" s="42">
        <v>308</v>
      </c>
      <c r="O44" s="42">
        <v>355</v>
      </c>
      <c r="P44" s="42">
        <v>261</v>
      </c>
      <c r="Q44" s="42">
        <v>228</v>
      </c>
      <c r="R44" s="42">
        <v>192</v>
      </c>
      <c r="S44" s="42">
        <v>358</v>
      </c>
      <c r="T44" s="42">
        <v>243</v>
      </c>
      <c r="U44" s="42">
        <v>237</v>
      </c>
      <c r="V44" s="42">
        <v>221</v>
      </c>
      <c r="W44" s="42">
        <v>286</v>
      </c>
      <c r="X44" s="42">
        <v>360</v>
      </c>
      <c r="Y44" s="42">
        <v>274</v>
      </c>
      <c r="Z44" s="106">
        <f t="shared" si="1"/>
        <v>893</v>
      </c>
      <c r="AA44" s="106">
        <f t="shared" si="5"/>
        <v>961</v>
      </c>
      <c r="AB44" s="156">
        <f t="shared" si="2"/>
        <v>1032</v>
      </c>
      <c r="AC44" s="10">
        <f t="shared" si="3"/>
        <v>1036</v>
      </c>
      <c r="AD44" s="10">
        <f t="shared" si="4"/>
        <v>1059</v>
      </c>
    </row>
    <row r="45" spans="2:30" ht="15" customHeight="1">
      <c r="B45" s="60" t="s">
        <v>134</v>
      </c>
      <c r="C45" s="8">
        <v>600</v>
      </c>
      <c r="D45" s="9">
        <v>827</v>
      </c>
      <c r="E45" s="9">
        <v>648</v>
      </c>
      <c r="F45" s="9">
        <v>734</v>
      </c>
      <c r="G45" s="9">
        <v>960</v>
      </c>
      <c r="H45" s="9">
        <v>1117</v>
      </c>
      <c r="I45" s="9">
        <v>825</v>
      </c>
      <c r="J45" s="9">
        <v>1007</v>
      </c>
      <c r="K45" s="9">
        <v>1293</v>
      </c>
      <c r="L45" s="9">
        <v>1149</v>
      </c>
      <c r="M45" s="9">
        <v>940</v>
      </c>
      <c r="N45" s="42">
        <v>705</v>
      </c>
      <c r="O45" s="42">
        <v>1221</v>
      </c>
      <c r="P45" s="42">
        <v>984</v>
      </c>
      <c r="Q45" s="42">
        <v>966</v>
      </c>
      <c r="R45" s="42">
        <v>964</v>
      </c>
      <c r="S45" s="42">
        <v>923</v>
      </c>
      <c r="T45" s="42">
        <v>847</v>
      </c>
      <c r="U45" s="42">
        <v>749</v>
      </c>
      <c r="V45" s="42">
        <v>789</v>
      </c>
      <c r="W45" s="42">
        <v>864</v>
      </c>
      <c r="X45" s="42">
        <v>723</v>
      </c>
      <c r="Y45" s="42">
        <v>640</v>
      </c>
      <c r="Z45" s="106">
        <f>C45+D45+E45+F45</f>
        <v>2809</v>
      </c>
      <c r="AA45" s="106">
        <f t="shared" si="5"/>
        <v>3909</v>
      </c>
      <c r="AB45" s="156">
        <f>K45+L45+M45+N45</f>
        <v>4087</v>
      </c>
      <c r="AC45" s="10">
        <f>+O45+P45+Q45+R45</f>
        <v>4135</v>
      </c>
      <c r="AD45" s="10">
        <f t="shared" si="4"/>
        <v>3308</v>
      </c>
    </row>
    <row r="46" spans="2:30" ht="15" customHeight="1">
      <c r="B46" s="60" t="s">
        <v>52</v>
      </c>
      <c r="C46" s="8">
        <v>94</v>
      </c>
      <c r="D46" s="9">
        <v>74</v>
      </c>
      <c r="E46" s="9">
        <v>82</v>
      </c>
      <c r="F46" s="9">
        <v>133</v>
      </c>
      <c r="G46" s="9">
        <v>98</v>
      </c>
      <c r="H46" s="9">
        <v>136</v>
      </c>
      <c r="I46" s="9">
        <v>104</v>
      </c>
      <c r="J46" s="9">
        <v>144</v>
      </c>
      <c r="K46" s="9">
        <v>141</v>
      </c>
      <c r="L46" s="9">
        <v>121</v>
      </c>
      <c r="M46" s="9">
        <v>98</v>
      </c>
      <c r="N46" s="42">
        <v>93</v>
      </c>
      <c r="O46" s="42">
        <v>135</v>
      </c>
      <c r="P46" s="42">
        <v>120</v>
      </c>
      <c r="Q46" s="42">
        <v>98</v>
      </c>
      <c r="R46" s="42">
        <v>89</v>
      </c>
      <c r="S46" s="42">
        <v>129</v>
      </c>
      <c r="T46" s="42">
        <v>97</v>
      </c>
      <c r="U46" s="42">
        <v>88</v>
      </c>
      <c r="V46" s="42">
        <v>106</v>
      </c>
      <c r="W46" s="42">
        <v>110</v>
      </c>
      <c r="X46" s="42">
        <v>92</v>
      </c>
      <c r="Y46" s="42">
        <v>94</v>
      </c>
      <c r="Z46" s="106">
        <f t="shared" si="1"/>
        <v>383</v>
      </c>
      <c r="AA46" s="106">
        <f t="shared" si="5"/>
        <v>482</v>
      </c>
      <c r="AB46" s="156">
        <f t="shared" si="2"/>
        <v>453</v>
      </c>
      <c r="AC46" s="10">
        <f t="shared" si="3"/>
        <v>442</v>
      </c>
      <c r="AD46" s="10">
        <f t="shared" si="4"/>
        <v>420</v>
      </c>
    </row>
    <row r="47" spans="2:30" ht="15" customHeight="1">
      <c r="B47" s="60" t="s">
        <v>53</v>
      </c>
      <c r="C47" s="8">
        <v>941</v>
      </c>
      <c r="D47" s="9">
        <v>771</v>
      </c>
      <c r="E47" s="9">
        <v>595</v>
      </c>
      <c r="F47" s="9">
        <v>722</v>
      </c>
      <c r="G47" s="9">
        <v>987</v>
      </c>
      <c r="H47" s="9">
        <v>1385</v>
      </c>
      <c r="I47" s="9">
        <v>1057</v>
      </c>
      <c r="J47" s="9">
        <v>1474</v>
      </c>
      <c r="K47" s="9">
        <v>1463</v>
      </c>
      <c r="L47" s="9">
        <v>1324</v>
      </c>
      <c r="M47" s="9">
        <v>1155</v>
      </c>
      <c r="N47" s="42">
        <v>1160</v>
      </c>
      <c r="O47" s="42">
        <v>1765</v>
      </c>
      <c r="P47" s="42">
        <v>1838</v>
      </c>
      <c r="Q47" s="42">
        <v>906</v>
      </c>
      <c r="R47" s="42">
        <v>1090</v>
      </c>
      <c r="S47" s="42">
        <v>1517</v>
      </c>
      <c r="T47" s="42">
        <v>2129</v>
      </c>
      <c r="U47" s="42">
        <v>1612</v>
      </c>
      <c r="V47" s="42">
        <v>1353</v>
      </c>
      <c r="W47" s="42">
        <v>1541</v>
      </c>
      <c r="X47" s="42">
        <v>2004</v>
      </c>
      <c r="Y47" s="42">
        <v>969</v>
      </c>
      <c r="Z47" s="106">
        <f t="shared" si="1"/>
        <v>3029</v>
      </c>
      <c r="AA47" s="106">
        <f t="shared" si="5"/>
        <v>4903</v>
      </c>
      <c r="AB47" s="156">
        <f t="shared" si="2"/>
        <v>5102</v>
      </c>
      <c r="AC47" s="10">
        <f t="shared" si="3"/>
        <v>5599</v>
      </c>
      <c r="AD47" s="10">
        <f t="shared" si="4"/>
        <v>6611</v>
      </c>
    </row>
    <row r="48" spans="2:30" ht="15" customHeight="1">
      <c r="B48" s="60" t="s">
        <v>54</v>
      </c>
      <c r="C48" s="8">
        <v>73</v>
      </c>
      <c r="D48" s="9">
        <v>100</v>
      </c>
      <c r="E48" s="9">
        <v>45</v>
      </c>
      <c r="F48" s="9">
        <v>78</v>
      </c>
      <c r="G48" s="9">
        <v>67</v>
      </c>
      <c r="H48" s="9">
        <v>54</v>
      </c>
      <c r="I48" s="9">
        <v>41</v>
      </c>
      <c r="J48" s="9">
        <v>74</v>
      </c>
      <c r="K48" s="9">
        <v>110</v>
      </c>
      <c r="L48" s="9">
        <v>69</v>
      </c>
      <c r="M48" s="9">
        <v>27</v>
      </c>
      <c r="N48" s="42">
        <v>56</v>
      </c>
      <c r="O48" s="42">
        <v>82</v>
      </c>
      <c r="P48" s="42">
        <v>71</v>
      </c>
      <c r="Q48" s="42">
        <v>54</v>
      </c>
      <c r="R48" s="42">
        <v>62</v>
      </c>
      <c r="S48" s="42">
        <v>102</v>
      </c>
      <c r="T48" s="42">
        <v>57</v>
      </c>
      <c r="U48" s="42">
        <v>56</v>
      </c>
      <c r="V48" s="42">
        <v>69</v>
      </c>
      <c r="W48" s="42">
        <v>91</v>
      </c>
      <c r="X48" s="42">
        <v>59</v>
      </c>
      <c r="Y48" s="42">
        <v>49</v>
      </c>
      <c r="Z48" s="106">
        <f t="shared" si="1"/>
        <v>296</v>
      </c>
      <c r="AA48" s="106">
        <f t="shared" si="5"/>
        <v>236</v>
      </c>
      <c r="AB48" s="156">
        <f t="shared" si="2"/>
        <v>262</v>
      </c>
      <c r="AC48" s="10">
        <f t="shared" si="3"/>
        <v>269</v>
      </c>
      <c r="AD48" s="10">
        <f t="shared" si="4"/>
        <v>284</v>
      </c>
    </row>
    <row r="49" spans="2:30" ht="15" customHeight="1">
      <c r="B49" s="60" t="s">
        <v>55</v>
      </c>
      <c r="C49" s="8">
        <v>338</v>
      </c>
      <c r="D49" s="9">
        <v>282</v>
      </c>
      <c r="E49" s="9">
        <v>308</v>
      </c>
      <c r="F49" s="9">
        <v>370</v>
      </c>
      <c r="G49" s="9">
        <v>494</v>
      </c>
      <c r="H49" s="9">
        <v>734</v>
      </c>
      <c r="I49" s="9">
        <v>543</v>
      </c>
      <c r="J49" s="9">
        <v>613</v>
      </c>
      <c r="K49" s="9">
        <v>669</v>
      </c>
      <c r="L49" s="9">
        <v>537</v>
      </c>
      <c r="M49" s="9">
        <v>429</v>
      </c>
      <c r="N49" s="42">
        <v>498</v>
      </c>
      <c r="O49" s="42">
        <v>580</v>
      </c>
      <c r="P49" s="42">
        <v>609</v>
      </c>
      <c r="Q49" s="42">
        <v>392</v>
      </c>
      <c r="R49" s="42">
        <v>640</v>
      </c>
      <c r="S49" s="42">
        <v>531</v>
      </c>
      <c r="T49" s="42">
        <v>611</v>
      </c>
      <c r="U49" s="42">
        <v>479</v>
      </c>
      <c r="V49" s="42">
        <v>547</v>
      </c>
      <c r="W49" s="42">
        <v>534</v>
      </c>
      <c r="X49" s="42">
        <v>456</v>
      </c>
      <c r="Y49" s="42">
        <v>407</v>
      </c>
      <c r="Z49" s="106">
        <f t="shared" si="1"/>
        <v>1298</v>
      </c>
      <c r="AA49" s="106">
        <f t="shared" si="5"/>
        <v>2384</v>
      </c>
      <c r="AB49" s="156">
        <f>K49+L49+M49+N49</f>
        <v>2133</v>
      </c>
      <c r="AC49" s="10">
        <f t="shared" si="3"/>
        <v>2221</v>
      </c>
      <c r="AD49" s="10">
        <f t="shared" si="4"/>
        <v>2168</v>
      </c>
    </row>
    <row r="50" spans="2:30" ht="15" customHeight="1">
      <c r="B50" s="60" t="s">
        <v>56</v>
      </c>
      <c r="C50" s="8">
        <v>48</v>
      </c>
      <c r="D50" s="9">
        <v>30</v>
      </c>
      <c r="E50" s="9">
        <v>19</v>
      </c>
      <c r="F50" s="9">
        <v>25</v>
      </c>
      <c r="G50" s="9">
        <v>32</v>
      </c>
      <c r="H50" s="9">
        <v>34</v>
      </c>
      <c r="I50" s="9">
        <v>38</v>
      </c>
      <c r="J50" s="9">
        <v>40</v>
      </c>
      <c r="K50" s="9">
        <v>98</v>
      </c>
      <c r="L50" s="9">
        <v>33</v>
      </c>
      <c r="M50" s="9">
        <v>46</v>
      </c>
      <c r="N50" s="42">
        <v>52</v>
      </c>
      <c r="O50" s="42">
        <v>133</v>
      </c>
      <c r="P50" s="42">
        <v>43</v>
      </c>
      <c r="Q50" s="42">
        <v>54</v>
      </c>
      <c r="R50" s="42">
        <v>46</v>
      </c>
      <c r="S50" s="42">
        <v>97</v>
      </c>
      <c r="T50" s="42">
        <v>68</v>
      </c>
      <c r="U50" s="42">
        <v>113</v>
      </c>
      <c r="V50" s="42">
        <v>59</v>
      </c>
      <c r="W50" s="42">
        <v>85</v>
      </c>
      <c r="X50" s="42">
        <v>75</v>
      </c>
      <c r="Y50" s="42">
        <v>36</v>
      </c>
      <c r="Z50" s="106">
        <f t="shared" si="1"/>
        <v>122</v>
      </c>
      <c r="AA50" s="106">
        <f t="shared" si="5"/>
        <v>144</v>
      </c>
      <c r="AB50" s="156">
        <f t="shared" si="2"/>
        <v>229</v>
      </c>
      <c r="AC50" s="10">
        <f t="shared" si="3"/>
        <v>276</v>
      </c>
      <c r="AD50" s="10">
        <f t="shared" si="4"/>
        <v>337</v>
      </c>
    </row>
    <row r="51" spans="2:30" ht="15" customHeight="1">
      <c r="B51" s="60" t="s">
        <v>57</v>
      </c>
      <c r="C51" s="8">
        <v>276</v>
      </c>
      <c r="D51" s="9">
        <v>268</v>
      </c>
      <c r="E51" s="9">
        <v>179</v>
      </c>
      <c r="F51" s="9">
        <v>267</v>
      </c>
      <c r="G51" s="9">
        <v>133</v>
      </c>
      <c r="H51" s="9">
        <v>559</v>
      </c>
      <c r="I51" s="9">
        <v>350</v>
      </c>
      <c r="J51" s="9">
        <v>490</v>
      </c>
      <c r="K51" s="9">
        <v>716</v>
      </c>
      <c r="L51" s="9">
        <v>627</v>
      </c>
      <c r="M51" s="9">
        <v>552</v>
      </c>
      <c r="N51" s="42">
        <v>467</v>
      </c>
      <c r="O51" s="42">
        <v>712</v>
      </c>
      <c r="P51" s="42">
        <v>388</v>
      </c>
      <c r="Q51" s="42">
        <v>286</v>
      </c>
      <c r="R51" s="42">
        <v>473</v>
      </c>
      <c r="S51" s="42">
        <v>548</v>
      </c>
      <c r="T51" s="42">
        <v>423</v>
      </c>
      <c r="U51" s="42">
        <v>528</v>
      </c>
      <c r="V51" s="42">
        <v>456</v>
      </c>
      <c r="W51" s="42">
        <v>788</v>
      </c>
      <c r="X51" s="42">
        <v>451</v>
      </c>
      <c r="Y51" s="42">
        <v>680</v>
      </c>
      <c r="Z51" s="106">
        <f t="shared" si="1"/>
        <v>990</v>
      </c>
      <c r="AA51" s="106">
        <f t="shared" si="5"/>
        <v>1532</v>
      </c>
      <c r="AB51" s="156">
        <f t="shared" si="2"/>
        <v>2362</v>
      </c>
      <c r="AC51" s="10">
        <f t="shared" si="3"/>
        <v>1859</v>
      </c>
      <c r="AD51" s="10">
        <f t="shared" si="4"/>
        <v>1955</v>
      </c>
    </row>
    <row r="52" spans="2:30" ht="15" customHeight="1">
      <c r="B52" s="60" t="s">
        <v>16</v>
      </c>
      <c r="C52" s="8">
        <v>1728</v>
      </c>
      <c r="D52" s="9">
        <v>2035</v>
      </c>
      <c r="E52" s="9">
        <v>1471</v>
      </c>
      <c r="F52" s="9">
        <v>1922</v>
      </c>
      <c r="G52" s="9">
        <v>2030</v>
      </c>
      <c r="H52" s="9">
        <v>2964</v>
      </c>
      <c r="I52" s="9">
        <v>2038</v>
      </c>
      <c r="J52" s="9">
        <v>3119</v>
      </c>
      <c r="K52" s="9">
        <v>3438</v>
      </c>
      <c r="L52" s="9">
        <v>3260</v>
      </c>
      <c r="M52" s="9">
        <v>2920</v>
      </c>
      <c r="N52" s="42">
        <v>3386</v>
      </c>
      <c r="O52" s="42">
        <v>3339</v>
      </c>
      <c r="P52" s="42">
        <v>3367</v>
      </c>
      <c r="Q52" s="42">
        <v>2492</v>
      </c>
      <c r="R52" s="42">
        <v>2208</v>
      </c>
      <c r="S52" s="42">
        <v>2723</v>
      </c>
      <c r="T52" s="42">
        <v>2514</v>
      </c>
      <c r="U52" s="42">
        <v>2080</v>
      </c>
      <c r="V52" s="42">
        <v>2118</v>
      </c>
      <c r="W52" s="42">
        <v>2441</v>
      </c>
      <c r="X52" s="42">
        <v>2489</v>
      </c>
      <c r="Y52" s="42">
        <v>1718</v>
      </c>
      <c r="Z52" s="106">
        <f t="shared" si="1"/>
        <v>7156</v>
      </c>
      <c r="AA52" s="106">
        <f t="shared" si="5"/>
        <v>10151</v>
      </c>
      <c r="AB52" s="156">
        <f t="shared" si="2"/>
        <v>13004</v>
      </c>
      <c r="AC52" s="10">
        <f t="shared" si="3"/>
        <v>11406</v>
      </c>
      <c r="AD52" s="10">
        <f t="shared" si="4"/>
        <v>9435</v>
      </c>
    </row>
    <row r="53" spans="2:30" ht="15" customHeight="1">
      <c r="B53" s="60" t="s">
        <v>58</v>
      </c>
      <c r="C53" s="8">
        <v>436</v>
      </c>
      <c r="D53" s="9">
        <v>447</v>
      </c>
      <c r="E53" s="9">
        <v>522</v>
      </c>
      <c r="F53" s="9">
        <v>423</v>
      </c>
      <c r="G53" s="9">
        <v>213</v>
      </c>
      <c r="H53" s="9">
        <v>959</v>
      </c>
      <c r="I53" s="9">
        <v>426</v>
      </c>
      <c r="J53" s="9">
        <v>817</v>
      </c>
      <c r="K53" s="9">
        <v>872</v>
      </c>
      <c r="L53" s="9">
        <v>524</v>
      </c>
      <c r="M53" s="9">
        <v>405</v>
      </c>
      <c r="N53" s="42">
        <v>531</v>
      </c>
      <c r="O53" s="42">
        <v>486</v>
      </c>
      <c r="P53" s="42">
        <v>598</v>
      </c>
      <c r="Q53" s="42">
        <v>423</v>
      </c>
      <c r="R53" s="42">
        <v>507</v>
      </c>
      <c r="S53" s="42">
        <v>518</v>
      </c>
      <c r="T53" s="42">
        <v>473</v>
      </c>
      <c r="U53" s="42">
        <v>437</v>
      </c>
      <c r="V53" s="42">
        <v>637</v>
      </c>
      <c r="W53" s="42">
        <v>513</v>
      </c>
      <c r="X53" s="42">
        <v>561</v>
      </c>
      <c r="Y53" s="42">
        <v>511</v>
      </c>
      <c r="Z53" s="106">
        <f t="shared" si="1"/>
        <v>1828</v>
      </c>
      <c r="AA53" s="106">
        <f t="shared" si="5"/>
        <v>2415</v>
      </c>
      <c r="AB53" s="156">
        <f t="shared" si="2"/>
        <v>2332</v>
      </c>
      <c r="AC53" s="10">
        <f t="shared" si="3"/>
        <v>2014</v>
      </c>
      <c r="AD53" s="10">
        <f t="shared" si="4"/>
        <v>2065</v>
      </c>
    </row>
    <row r="54" spans="2:30" ht="15" customHeight="1">
      <c r="B54" s="60" t="s">
        <v>59</v>
      </c>
      <c r="C54" s="8">
        <v>92</v>
      </c>
      <c r="D54" s="9">
        <v>78</v>
      </c>
      <c r="E54" s="9">
        <v>89</v>
      </c>
      <c r="F54" s="9">
        <v>97</v>
      </c>
      <c r="G54" s="9">
        <v>87</v>
      </c>
      <c r="H54" s="9">
        <v>100</v>
      </c>
      <c r="I54" s="9">
        <v>72</v>
      </c>
      <c r="J54" s="9">
        <v>113</v>
      </c>
      <c r="K54" s="9">
        <v>232</v>
      </c>
      <c r="L54" s="9">
        <v>113</v>
      </c>
      <c r="M54" s="9">
        <v>97</v>
      </c>
      <c r="N54" s="42">
        <v>138</v>
      </c>
      <c r="O54" s="42">
        <v>134</v>
      </c>
      <c r="P54" s="42">
        <v>135</v>
      </c>
      <c r="Q54" s="42">
        <v>70</v>
      </c>
      <c r="R54" s="42">
        <v>130</v>
      </c>
      <c r="S54" s="42">
        <v>136</v>
      </c>
      <c r="T54" s="42">
        <v>162</v>
      </c>
      <c r="U54" s="42">
        <v>99</v>
      </c>
      <c r="V54" s="42">
        <v>128</v>
      </c>
      <c r="W54" s="42">
        <v>126</v>
      </c>
      <c r="X54" s="42">
        <v>138</v>
      </c>
      <c r="Y54" s="42">
        <v>138</v>
      </c>
      <c r="Z54" s="106">
        <f t="shared" si="1"/>
        <v>356</v>
      </c>
      <c r="AA54" s="106">
        <f t="shared" si="5"/>
        <v>372</v>
      </c>
      <c r="AB54" s="156">
        <f t="shared" si="2"/>
        <v>580</v>
      </c>
      <c r="AC54" s="10">
        <f t="shared" si="3"/>
        <v>469</v>
      </c>
      <c r="AD54" s="10">
        <f t="shared" si="4"/>
        <v>525</v>
      </c>
    </row>
    <row r="55" spans="2:30" ht="15" customHeight="1" thickBot="1">
      <c r="B55" s="61" t="s">
        <v>60</v>
      </c>
      <c r="C55" s="11">
        <v>481</v>
      </c>
      <c r="D55" s="128">
        <v>522</v>
      </c>
      <c r="E55" s="128">
        <v>431</v>
      </c>
      <c r="F55" s="128">
        <v>514</v>
      </c>
      <c r="G55" s="128">
        <v>547</v>
      </c>
      <c r="H55" s="128">
        <v>604</v>
      </c>
      <c r="I55" s="128">
        <v>577</v>
      </c>
      <c r="J55" s="128">
        <v>866</v>
      </c>
      <c r="K55" s="128">
        <v>942</v>
      </c>
      <c r="L55" s="128">
        <v>1052</v>
      </c>
      <c r="M55" s="128">
        <v>734</v>
      </c>
      <c r="N55" s="128">
        <v>922</v>
      </c>
      <c r="O55" s="128">
        <v>898</v>
      </c>
      <c r="P55" s="121">
        <v>891</v>
      </c>
      <c r="Q55" s="128">
        <v>721</v>
      </c>
      <c r="R55" s="128">
        <v>713</v>
      </c>
      <c r="S55" s="121">
        <v>808</v>
      </c>
      <c r="T55" s="121">
        <v>834</v>
      </c>
      <c r="U55" s="121">
        <v>679</v>
      </c>
      <c r="V55" s="121">
        <v>781</v>
      </c>
      <c r="W55" s="121">
        <v>680</v>
      </c>
      <c r="X55" s="121">
        <v>776</v>
      </c>
      <c r="Y55" s="121">
        <v>702</v>
      </c>
      <c r="Z55" s="95">
        <f t="shared" si="1"/>
        <v>1948</v>
      </c>
      <c r="AA55" s="95">
        <f t="shared" si="5"/>
        <v>2594</v>
      </c>
      <c r="AB55" s="157">
        <f t="shared" si="2"/>
        <v>3650</v>
      </c>
      <c r="AC55" s="12">
        <f t="shared" si="3"/>
        <v>3223</v>
      </c>
      <c r="AD55" s="12">
        <f t="shared" si="4"/>
        <v>3102</v>
      </c>
    </row>
    <row r="56" spans="2:30" ht="15" customHeight="1" thickBot="1">
      <c r="B56" s="126" t="s">
        <v>81</v>
      </c>
      <c r="C56" s="127">
        <f aca="true" t="shared" si="6" ref="C56:T56">SUM(C6:C55)</f>
        <v>28005</v>
      </c>
      <c r="D56" s="127">
        <f t="shared" si="6"/>
        <v>27250</v>
      </c>
      <c r="E56" s="127">
        <f t="shared" si="6"/>
        <v>22440</v>
      </c>
      <c r="F56" s="127">
        <f t="shared" si="6"/>
        <v>29047</v>
      </c>
      <c r="G56" s="127">
        <f t="shared" si="6"/>
        <v>35753</v>
      </c>
      <c r="H56" s="127">
        <f t="shared" si="6"/>
        <v>43353</v>
      </c>
      <c r="I56" s="127">
        <f t="shared" si="6"/>
        <v>33370</v>
      </c>
      <c r="J56" s="127">
        <f t="shared" si="6"/>
        <v>45448</v>
      </c>
      <c r="K56" s="127">
        <f t="shared" si="6"/>
        <v>51771</v>
      </c>
      <c r="L56" s="127">
        <f t="shared" si="6"/>
        <v>47207</v>
      </c>
      <c r="M56" s="127">
        <f t="shared" si="6"/>
        <v>39978</v>
      </c>
      <c r="N56" s="127">
        <f t="shared" si="6"/>
        <v>44720</v>
      </c>
      <c r="O56" s="127">
        <f t="shared" si="6"/>
        <v>49437</v>
      </c>
      <c r="P56" s="127">
        <f t="shared" si="6"/>
        <v>45558</v>
      </c>
      <c r="Q56" s="127">
        <f t="shared" si="6"/>
        <v>34229</v>
      </c>
      <c r="R56" s="127">
        <v>39680</v>
      </c>
      <c r="S56" s="127">
        <f t="shared" si="6"/>
        <v>43166</v>
      </c>
      <c r="T56" s="127">
        <f t="shared" si="6"/>
        <v>40765</v>
      </c>
      <c r="U56" s="127">
        <f>SUM(U6:U55)</f>
        <v>32371</v>
      </c>
      <c r="V56" s="127">
        <v>37899</v>
      </c>
      <c r="W56" s="127">
        <f aca="true" t="shared" si="7" ref="W56:AC56">SUM(W6:W55)</f>
        <v>40543</v>
      </c>
      <c r="X56" s="127">
        <f t="shared" si="7"/>
        <v>38655</v>
      </c>
      <c r="Y56" s="127">
        <f>SUM(Y6:Y55)</f>
        <v>30949</v>
      </c>
      <c r="Z56" s="127">
        <f t="shared" si="7"/>
        <v>106742</v>
      </c>
      <c r="AA56" s="127">
        <f t="shared" si="7"/>
        <v>157924</v>
      </c>
      <c r="AB56" s="127">
        <f t="shared" si="7"/>
        <v>183676</v>
      </c>
      <c r="AC56" s="139">
        <f t="shared" si="7"/>
        <v>168904</v>
      </c>
      <c r="AD56" s="139">
        <f t="shared" si="4"/>
        <v>154201</v>
      </c>
    </row>
    <row r="57" spans="2:24" ht="15" customHeight="1">
      <c r="B57" s="89"/>
      <c r="C57" s="1"/>
      <c r="D57" s="1"/>
      <c r="E57" s="1"/>
      <c r="F57" s="1"/>
      <c r="G57" s="1"/>
      <c r="H57" s="1"/>
      <c r="I57" s="1"/>
      <c r="J57" s="1"/>
      <c r="K57" s="1"/>
      <c r="L57" s="1"/>
      <c r="M57" s="1"/>
      <c r="N57" s="1"/>
      <c r="O57" s="1"/>
      <c r="P57" s="1"/>
      <c r="Q57" s="1"/>
      <c r="R57" s="1"/>
      <c r="S57" s="1"/>
      <c r="T57" s="1"/>
      <c r="U57" s="1"/>
      <c r="V57" s="1"/>
      <c r="W57" s="1"/>
      <c r="X57" s="1"/>
    </row>
    <row r="58" spans="2:14" ht="36.75" customHeight="1">
      <c r="B58" s="204" t="s">
        <v>78</v>
      </c>
      <c r="C58" s="204"/>
      <c r="D58" s="204"/>
      <c r="E58" s="204"/>
      <c r="F58" s="13"/>
      <c r="G58" s="13"/>
      <c r="H58" s="13"/>
      <c r="I58" s="66"/>
      <c r="J58" s="65"/>
      <c r="K58" s="65"/>
      <c r="L58" s="65"/>
      <c r="M58" s="2"/>
      <c r="N58" s="2"/>
    </row>
    <row r="59" spans="9:14" ht="13.5" thickBot="1">
      <c r="I59" s="2"/>
      <c r="J59" s="65"/>
      <c r="K59" s="65"/>
      <c r="L59" s="65"/>
      <c r="M59" s="2"/>
      <c r="N59" s="2"/>
    </row>
    <row r="60" spans="3:31" ht="45" customHeight="1" thickBot="1">
      <c r="C60" s="125" t="s">
        <v>98</v>
      </c>
      <c r="D60" s="125" t="s">
        <v>18</v>
      </c>
      <c r="E60" s="125" t="s">
        <v>19</v>
      </c>
      <c r="F60" s="125" t="s">
        <v>90</v>
      </c>
      <c r="G60" s="125" t="s">
        <v>95</v>
      </c>
      <c r="H60" s="125" t="s">
        <v>97</v>
      </c>
      <c r="I60" s="125" t="s">
        <v>101</v>
      </c>
      <c r="J60" s="125" t="s">
        <v>103</v>
      </c>
      <c r="K60" s="125" t="s">
        <v>109</v>
      </c>
      <c r="L60" s="125" t="s">
        <v>123</v>
      </c>
      <c r="M60" s="125" t="s">
        <v>137</v>
      </c>
      <c r="N60" s="125" t="s">
        <v>140</v>
      </c>
      <c r="O60" s="125" t="s">
        <v>144</v>
      </c>
      <c r="P60" s="125" t="s">
        <v>147</v>
      </c>
      <c r="Q60" s="125" t="s">
        <v>159</v>
      </c>
      <c r="R60" s="125" t="s">
        <v>174</v>
      </c>
      <c r="S60" s="125" t="s">
        <v>180</v>
      </c>
      <c r="T60" s="125" t="s">
        <v>193</v>
      </c>
      <c r="U60" s="125" t="s">
        <v>201</v>
      </c>
      <c r="V60" s="125" t="s">
        <v>93</v>
      </c>
      <c r="W60" s="125" t="s">
        <v>106</v>
      </c>
      <c r="X60" s="125" t="s">
        <v>141</v>
      </c>
      <c r="Y60" s="125" t="s">
        <v>175</v>
      </c>
      <c r="Z60" s="65"/>
      <c r="AA60" s="65"/>
      <c r="AB60" s="65"/>
      <c r="AC60" s="65"/>
      <c r="AD60" s="65"/>
      <c r="AE60" s="2"/>
    </row>
    <row r="61" spans="2:31" ht="12.75">
      <c r="B61" s="59" t="s">
        <v>119</v>
      </c>
      <c r="C61" s="14">
        <f aca="true" t="shared" si="8" ref="C61:C82">+(G6-C6)/C6</f>
        <v>0.09403254972875226</v>
      </c>
      <c r="D61" s="15">
        <f aca="true" t="shared" si="9" ref="D61:D82">+(H6-D6)/D6</f>
        <v>0.4140625</v>
      </c>
      <c r="E61" s="44">
        <f aca="true" t="shared" si="10" ref="E61:E82">+(I6-E6)/E6</f>
        <v>0.133630289532294</v>
      </c>
      <c r="F61" s="15">
        <f aca="true" t="shared" si="11" ref="F61:F82">+(J6-F6)/F6</f>
        <v>0.15723270440251572</v>
      </c>
      <c r="G61" s="15">
        <f aca="true" t="shared" si="12" ref="G61:N61">+(K6-G6)/G6</f>
        <v>0.631404958677686</v>
      </c>
      <c r="H61" s="18">
        <f t="shared" si="12"/>
        <v>0.3287292817679558</v>
      </c>
      <c r="I61" s="18">
        <f t="shared" si="12"/>
        <v>0.5579567779960707</v>
      </c>
      <c r="J61" s="18">
        <f t="shared" si="12"/>
        <v>0.22826086956521738</v>
      </c>
      <c r="K61" s="18">
        <f t="shared" si="12"/>
        <v>0.004052684903748734</v>
      </c>
      <c r="L61" s="18">
        <f t="shared" si="12"/>
        <v>-0.11642411642411643</v>
      </c>
      <c r="M61" s="18">
        <f t="shared" si="12"/>
        <v>-0.25851197982345525</v>
      </c>
      <c r="N61" s="18">
        <f t="shared" si="12"/>
        <v>0.05309734513274336</v>
      </c>
      <c r="O61" s="18">
        <f aca="true" t="shared" si="13" ref="O61:O100">+(S6-O6)/O6</f>
        <v>-0.020181634712411706</v>
      </c>
      <c r="P61" s="18">
        <f aca="true" t="shared" si="14" ref="P61:P100">+(T6-P6)/P6</f>
        <v>-0.02235294117647059</v>
      </c>
      <c r="Q61" s="18">
        <f aca="true" t="shared" si="15" ref="Q61:U100">+(U6-Q6)/Q6</f>
        <v>0.3401360544217687</v>
      </c>
      <c r="R61" s="18">
        <f t="shared" si="15"/>
        <v>-0.06302521008403361</v>
      </c>
      <c r="S61" s="18">
        <f t="shared" si="15"/>
        <v>-0.05458290422245108</v>
      </c>
      <c r="T61" s="18">
        <f t="shared" si="15"/>
        <v>0.07581227436823104</v>
      </c>
      <c r="U61" s="18">
        <f t="shared" si="15"/>
        <v>-0.15862944162436549</v>
      </c>
      <c r="V61" s="163">
        <f aca="true" t="shared" si="16" ref="V61:V82">+(AA6-Z6)/Z6</f>
        <v>0.1972093023255814</v>
      </c>
      <c r="W61" s="163">
        <f aca="true" t="shared" si="17" ref="W61:W82">+(AB6-AA6)/AA6</f>
        <v>0.41647241647241645</v>
      </c>
      <c r="X61" s="16">
        <f aca="true" t="shared" si="18" ref="X61:Y82">+(AC6-AB6)/AB6</f>
        <v>-0.07268239166209545</v>
      </c>
      <c r="Y61" s="16">
        <f t="shared" si="18"/>
        <v>0.02987281869269447</v>
      </c>
      <c r="Z61" s="65"/>
      <c r="AA61" s="65"/>
      <c r="AB61" s="65"/>
      <c r="AC61" s="65"/>
      <c r="AD61" s="65"/>
      <c r="AE61" s="2"/>
    </row>
    <row r="62" spans="2:31" ht="12.75">
      <c r="B62" s="60" t="s">
        <v>25</v>
      </c>
      <c r="C62" s="17">
        <f t="shared" si="8"/>
        <v>-0.04054054054054054</v>
      </c>
      <c r="D62" s="18">
        <f t="shared" si="9"/>
        <v>-0.3341772151898734</v>
      </c>
      <c r="E62" s="45">
        <f t="shared" si="10"/>
        <v>0</v>
      </c>
      <c r="F62" s="18">
        <f t="shared" si="11"/>
        <v>-0.07584269662921349</v>
      </c>
      <c r="G62" s="18">
        <f aca="true" t="shared" si="19" ref="G62:G70">+(K7-G7)/G7</f>
        <v>0.08732394366197183</v>
      </c>
      <c r="H62" s="18">
        <f aca="true" t="shared" si="20" ref="H62:H70">+(L7-H7)/H7</f>
        <v>0.40304182509505704</v>
      </c>
      <c r="I62" s="18">
        <f aca="true" t="shared" si="21" ref="I62:I70">+(M7-I7)/I7</f>
        <v>0.8821138211382114</v>
      </c>
      <c r="J62" s="18">
        <f aca="true" t="shared" si="22" ref="J62:J70">+(N7-J7)/J7</f>
        <v>0.2006079027355623</v>
      </c>
      <c r="K62" s="18">
        <f aca="true" t="shared" si="23" ref="K62:K70">+(O7-K7)/K7</f>
        <v>-0.11139896373056994</v>
      </c>
      <c r="L62" s="18">
        <f aca="true" t="shared" si="24" ref="L62:L70">+(P7-L7)/L7</f>
        <v>0.03523035230352303</v>
      </c>
      <c r="M62" s="18">
        <f aca="true" t="shared" si="25" ref="M62:M70">+(Q7-M7)/M7</f>
        <v>-0.2613390928725702</v>
      </c>
      <c r="N62" s="18">
        <f aca="true" t="shared" si="26" ref="N62:N70">+(R7-N7)/N7</f>
        <v>0.25569620253164554</v>
      </c>
      <c r="O62" s="18">
        <f t="shared" si="13"/>
        <v>-0.0058309037900874635</v>
      </c>
      <c r="P62" s="18">
        <f t="shared" si="14"/>
        <v>-0.2356020942408377</v>
      </c>
      <c r="Q62" s="18">
        <f t="shared" si="15"/>
        <v>-0.12573099415204678</v>
      </c>
      <c r="R62" s="18">
        <f t="shared" si="15"/>
        <v>-0.2903225806451613</v>
      </c>
      <c r="S62" s="18">
        <f t="shared" si="15"/>
        <v>0.26099706744868034</v>
      </c>
      <c r="T62" s="18">
        <f t="shared" si="15"/>
        <v>0.3835616438356164</v>
      </c>
      <c r="U62" s="18">
        <f t="shared" si="15"/>
        <v>0.3311036789297659</v>
      </c>
      <c r="V62" s="164">
        <f t="shared" si="16"/>
        <v>-0.12728602779809803</v>
      </c>
      <c r="W62" s="164">
        <f t="shared" si="17"/>
        <v>0.3520536462699078</v>
      </c>
      <c r="X62" s="19">
        <f t="shared" si="18"/>
        <v>-0.030998140111593304</v>
      </c>
      <c r="Y62" s="19">
        <f t="shared" si="18"/>
        <v>-0.1785028790786948</v>
      </c>
      <c r="Z62" s="65"/>
      <c r="AA62" s="65"/>
      <c r="AB62" s="65"/>
      <c r="AC62" s="65"/>
      <c r="AD62" s="65"/>
      <c r="AE62" s="2"/>
    </row>
    <row r="63" spans="2:31" ht="12.75">
      <c r="B63" s="60" t="s">
        <v>26</v>
      </c>
      <c r="C63" s="17">
        <f t="shared" si="8"/>
        <v>0.2155440414507772</v>
      </c>
      <c r="D63" s="18">
        <f t="shared" si="9"/>
        <v>0.31452581032412963</v>
      </c>
      <c r="E63" s="45">
        <f t="shared" si="10"/>
        <v>0.27675840978593275</v>
      </c>
      <c r="F63" s="18">
        <f t="shared" si="11"/>
        <v>0.460093896713615</v>
      </c>
      <c r="G63" s="18">
        <f t="shared" si="19"/>
        <v>0.23870417732310314</v>
      </c>
      <c r="H63" s="18">
        <f t="shared" si="20"/>
        <v>0.5570776255707762</v>
      </c>
      <c r="I63" s="18">
        <f t="shared" si="21"/>
        <v>1.0263473053892216</v>
      </c>
      <c r="J63" s="18">
        <f t="shared" si="22"/>
        <v>0.2741157556270096</v>
      </c>
      <c r="K63" s="18">
        <f t="shared" si="23"/>
        <v>-0.06262904335856848</v>
      </c>
      <c r="L63" s="18">
        <f t="shared" si="24"/>
        <v>-0.1466275659824047</v>
      </c>
      <c r="M63" s="18">
        <f t="shared" si="25"/>
        <v>-0.3475177304964539</v>
      </c>
      <c r="N63" s="18">
        <f t="shared" si="26"/>
        <v>-0.32555205047318614</v>
      </c>
      <c r="O63" s="18">
        <f t="shared" si="13"/>
        <v>-0.16813509544787078</v>
      </c>
      <c r="P63" s="18">
        <f t="shared" si="14"/>
        <v>-0.30859106529209623</v>
      </c>
      <c r="Q63" s="18">
        <f t="shared" si="15"/>
        <v>-0.3170289855072464</v>
      </c>
      <c r="R63" s="18">
        <f t="shared" si="15"/>
        <v>-0.09541627689429373</v>
      </c>
      <c r="S63" s="18">
        <f t="shared" si="15"/>
        <v>0.03971756398940865</v>
      </c>
      <c r="T63" s="18">
        <f t="shared" si="15"/>
        <v>0.19980119284294234</v>
      </c>
      <c r="U63" s="18">
        <f t="shared" si="15"/>
        <v>-0.06763925729442971</v>
      </c>
      <c r="V63" s="164">
        <f t="shared" si="16"/>
        <v>0.3156779661016949</v>
      </c>
      <c r="W63" s="164">
        <f t="shared" si="17"/>
        <v>0.4803312629399586</v>
      </c>
      <c r="X63" s="19">
        <f t="shared" si="18"/>
        <v>-0.22455322455322455</v>
      </c>
      <c r="Y63" s="19">
        <f t="shared" si="18"/>
        <v>-0.22645290581162325</v>
      </c>
      <c r="Z63" s="65"/>
      <c r="AA63" s="65"/>
      <c r="AB63" s="65"/>
      <c r="AC63" s="65"/>
      <c r="AD63" s="65"/>
      <c r="AE63" s="2"/>
    </row>
    <row r="64" spans="2:31" ht="12.75">
      <c r="B64" s="60" t="s">
        <v>27</v>
      </c>
      <c r="C64" s="17">
        <f t="shared" si="8"/>
        <v>0.16023738872403562</v>
      </c>
      <c r="D64" s="18">
        <f t="shared" si="9"/>
        <v>1.1390977443609023</v>
      </c>
      <c r="E64" s="45">
        <f t="shared" si="10"/>
        <v>2.218390804597701</v>
      </c>
      <c r="F64" s="18">
        <f t="shared" si="11"/>
        <v>0.7486486486486487</v>
      </c>
      <c r="G64" s="18">
        <f t="shared" si="19"/>
        <v>0.9232736572890026</v>
      </c>
      <c r="H64" s="18">
        <f t="shared" si="20"/>
        <v>0.07908611599297012</v>
      </c>
      <c r="I64" s="18">
        <f t="shared" si="21"/>
        <v>-0.07857142857142857</v>
      </c>
      <c r="J64" s="18">
        <f t="shared" si="22"/>
        <v>-0.23338485316846985</v>
      </c>
      <c r="K64" s="18">
        <f t="shared" si="23"/>
        <v>-0.22872340425531915</v>
      </c>
      <c r="L64" s="18">
        <f t="shared" si="24"/>
        <v>-0.2296416938110749</v>
      </c>
      <c r="M64" s="18">
        <f t="shared" si="25"/>
        <v>-0.22093023255813954</v>
      </c>
      <c r="N64" s="18">
        <f t="shared" si="26"/>
        <v>0.056451612903225805</v>
      </c>
      <c r="O64" s="18">
        <f t="shared" si="13"/>
        <v>-0.05862068965517241</v>
      </c>
      <c r="P64" s="18">
        <f t="shared" si="14"/>
        <v>0.2536997885835095</v>
      </c>
      <c r="Q64" s="18">
        <f t="shared" si="15"/>
        <v>0.06965174129353234</v>
      </c>
      <c r="R64" s="18">
        <f t="shared" si="15"/>
        <v>-0.05343511450381679</v>
      </c>
      <c r="S64" s="18">
        <f t="shared" si="15"/>
        <v>-0.007326007326007326</v>
      </c>
      <c r="T64" s="18">
        <f t="shared" si="15"/>
        <v>-0.31703204047217537</v>
      </c>
      <c r="U64" s="18">
        <f t="shared" si="15"/>
        <v>-0.08372093023255814</v>
      </c>
      <c r="V64" s="164">
        <f t="shared" si="16"/>
        <v>0.8892763731473409</v>
      </c>
      <c r="W64" s="164">
        <f t="shared" si="17"/>
        <v>0.09736963544070143</v>
      </c>
      <c r="X64" s="19">
        <f t="shared" si="18"/>
        <v>-0.16778805719091675</v>
      </c>
      <c r="Y64" s="19">
        <f t="shared" si="18"/>
        <v>0.04345629105608893</v>
      </c>
      <c r="Z64" s="65"/>
      <c r="AA64" s="65"/>
      <c r="AB64" s="65"/>
      <c r="AC64" s="65"/>
      <c r="AD64" s="65"/>
      <c r="AE64" s="2"/>
    </row>
    <row r="65" spans="2:31" ht="12.75">
      <c r="B65" s="60" t="s">
        <v>154</v>
      </c>
      <c r="C65" s="17">
        <f t="shared" si="8"/>
        <v>0.4868035190615836</v>
      </c>
      <c r="D65" s="18">
        <f t="shared" si="9"/>
        <v>0.4618181818181818</v>
      </c>
      <c r="E65" s="45">
        <f t="shared" si="10"/>
        <v>1.2027027027027026</v>
      </c>
      <c r="F65" s="18">
        <f t="shared" si="11"/>
        <v>0.9107806691449815</v>
      </c>
      <c r="G65" s="18">
        <f t="shared" si="19"/>
        <v>0.3037475345167653</v>
      </c>
      <c r="H65" s="18">
        <f t="shared" si="20"/>
        <v>0.15920398009950248</v>
      </c>
      <c r="I65" s="18">
        <f t="shared" si="21"/>
        <v>-0.00408997955010225</v>
      </c>
      <c r="J65" s="18">
        <f t="shared" si="22"/>
        <v>-0.09727626459143969</v>
      </c>
      <c r="K65" s="18">
        <f t="shared" si="23"/>
        <v>-0.16036308623298035</v>
      </c>
      <c r="L65" s="18">
        <f t="shared" si="24"/>
        <v>-0.019313304721030045</v>
      </c>
      <c r="M65" s="18">
        <f t="shared" si="25"/>
        <v>-0.11293634496919917</v>
      </c>
      <c r="N65" s="18">
        <f t="shared" si="26"/>
        <v>-0.1314655172413793</v>
      </c>
      <c r="O65" s="18">
        <f t="shared" si="13"/>
        <v>-0.11351351351351352</v>
      </c>
      <c r="P65" s="18">
        <f t="shared" si="14"/>
        <v>-0.0087527352297593</v>
      </c>
      <c r="Q65" s="18">
        <f t="shared" si="15"/>
        <v>-0.0787037037037037</v>
      </c>
      <c r="R65" s="18">
        <f t="shared" si="15"/>
        <v>0.2655086848635236</v>
      </c>
      <c r="S65" s="18">
        <f t="shared" si="15"/>
        <v>0.052845528455284556</v>
      </c>
      <c r="T65" s="18">
        <f t="shared" si="15"/>
        <v>0.059602649006622516</v>
      </c>
      <c r="U65" s="18">
        <f t="shared" si="15"/>
        <v>-0.05025125628140704</v>
      </c>
      <c r="V65" s="164">
        <f t="shared" si="16"/>
        <v>0.7271906052393857</v>
      </c>
      <c r="W65" s="164">
        <f t="shared" si="17"/>
        <v>0.08682008368200837</v>
      </c>
      <c r="X65" s="19">
        <f t="shared" si="18"/>
        <v>-0.11116458132820019</v>
      </c>
      <c r="Y65" s="19">
        <f t="shared" si="18"/>
        <v>0.0032485110990795887</v>
      </c>
      <c r="Z65" s="65"/>
      <c r="AA65" s="65"/>
      <c r="AB65" s="65"/>
      <c r="AC65" s="65"/>
      <c r="AD65" s="65"/>
      <c r="AE65" s="2"/>
    </row>
    <row r="66" spans="2:31" ht="12.75">
      <c r="B66" s="60" t="s">
        <v>8</v>
      </c>
      <c r="C66" s="17">
        <f t="shared" si="8"/>
        <v>0.2732919254658385</v>
      </c>
      <c r="D66" s="18">
        <f t="shared" si="9"/>
        <v>0.47101449275362317</v>
      </c>
      <c r="E66" s="45">
        <f t="shared" si="10"/>
        <v>0.2492725509214355</v>
      </c>
      <c r="F66" s="18">
        <f t="shared" si="11"/>
        <v>0.23890462700661</v>
      </c>
      <c r="G66" s="18">
        <f t="shared" si="19"/>
        <v>0.6185365853658537</v>
      </c>
      <c r="H66" s="18">
        <f t="shared" si="20"/>
        <v>-0.1023535851122058</v>
      </c>
      <c r="I66" s="18">
        <f t="shared" si="21"/>
        <v>0.10403726708074534</v>
      </c>
      <c r="J66" s="18">
        <f t="shared" si="22"/>
        <v>-0.04954268292682927</v>
      </c>
      <c r="K66" s="18">
        <f t="shared" si="23"/>
        <v>-0.09041591320072333</v>
      </c>
      <c r="L66" s="18">
        <f t="shared" si="24"/>
        <v>0.10182926829268292</v>
      </c>
      <c r="M66" s="18">
        <f t="shared" si="25"/>
        <v>-0.3628691983122363</v>
      </c>
      <c r="N66" s="18">
        <f t="shared" si="26"/>
        <v>-0.01603849238171612</v>
      </c>
      <c r="O66" s="18">
        <f t="shared" si="13"/>
        <v>0.04108681245858184</v>
      </c>
      <c r="P66" s="18">
        <f t="shared" si="14"/>
        <v>-0.08799114554510237</v>
      </c>
      <c r="Q66" s="18">
        <f t="shared" si="15"/>
        <v>0.0011037527593818985</v>
      </c>
      <c r="R66" s="18">
        <f t="shared" si="15"/>
        <v>-0.05134474327628362</v>
      </c>
      <c r="S66" s="18">
        <f t="shared" si="15"/>
        <v>-0.1413112667091025</v>
      </c>
      <c r="T66" s="18">
        <f t="shared" si="15"/>
        <v>0.011529126213592233</v>
      </c>
      <c r="U66" s="18">
        <f t="shared" si="15"/>
        <v>0.11466372657111357</v>
      </c>
      <c r="V66" s="164">
        <f t="shared" si="16"/>
        <v>0.31786318588349044</v>
      </c>
      <c r="W66" s="164">
        <f t="shared" si="17"/>
        <v>0.0946441672780631</v>
      </c>
      <c r="X66" s="19">
        <f t="shared" si="18"/>
        <v>-0.08696380697050939</v>
      </c>
      <c r="Y66" s="19">
        <f t="shared" si="18"/>
        <v>-0.029179665993760324</v>
      </c>
      <c r="Z66" s="65"/>
      <c r="AA66" s="65"/>
      <c r="AB66" s="65"/>
      <c r="AC66" s="65"/>
      <c r="AD66" s="65"/>
      <c r="AE66" s="2"/>
    </row>
    <row r="67" spans="2:31" ht="12.75">
      <c r="B67" s="60" t="s">
        <v>28</v>
      </c>
      <c r="C67" s="17">
        <f t="shared" si="8"/>
        <v>-0.2641509433962264</v>
      </c>
      <c r="D67" s="18">
        <f t="shared" si="9"/>
        <v>0.3877551020408163</v>
      </c>
      <c r="E67" s="45">
        <f t="shared" si="10"/>
        <v>0.4</v>
      </c>
      <c r="F67" s="18">
        <f t="shared" si="11"/>
        <v>0.967741935483871</v>
      </c>
      <c r="G67" s="18">
        <f t="shared" si="19"/>
        <v>0.41025641025641024</v>
      </c>
      <c r="H67" s="18">
        <f t="shared" si="20"/>
        <v>-0.10294117647058823</v>
      </c>
      <c r="I67" s="18">
        <f t="shared" si="21"/>
        <v>0.21428571428571427</v>
      </c>
      <c r="J67" s="18">
        <f t="shared" si="22"/>
        <v>-0.26229508196721313</v>
      </c>
      <c r="K67" s="18">
        <f t="shared" si="23"/>
        <v>-0.01818181818181818</v>
      </c>
      <c r="L67" s="18">
        <f t="shared" si="24"/>
        <v>0.03278688524590164</v>
      </c>
      <c r="M67" s="18">
        <f t="shared" si="25"/>
        <v>0.08823529411764706</v>
      </c>
      <c r="N67" s="18">
        <f t="shared" si="26"/>
        <v>0.24444444444444444</v>
      </c>
      <c r="O67" s="18">
        <f t="shared" si="13"/>
        <v>0.14814814814814814</v>
      </c>
      <c r="P67" s="18">
        <f t="shared" si="14"/>
        <v>0.06349206349206349</v>
      </c>
      <c r="Q67" s="18">
        <f t="shared" si="15"/>
        <v>0.43243243243243246</v>
      </c>
      <c r="R67" s="18">
        <f t="shared" si="15"/>
        <v>0.03571428571428571</v>
      </c>
      <c r="S67" s="18">
        <f t="shared" si="15"/>
        <v>-0.9193548387096774</v>
      </c>
      <c r="T67" s="18">
        <f t="shared" si="15"/>
        <v>0.05970149253731343</v>
      </c>
      <c r="U67" s="18">
        <f t="shared" si="15"/>
        <v>0.22641509433962265</v>
      </c>
      <c r="V67" s="164">
        <f t="shared" si="16"/>
        <v>0.28104575163398693</v>
      </c>
      <c r="W67" s="164">
        <f t="shared" si="17"/>
        <v>-0.00510204081632653</v>
      </c>
      <c r="X67" s="19">
        <f t="shared" si="18"/>
        <v>0.07692307692307693</v>
      </c>
      <c r="Y67" s="19">
        <f t="shared" si="18"/>
        <v>0.14285714285714285</v>
      </c>
      <c r="Z67" s="65"/>
      <c r="AA67" s="65"/>
      <c r="AB67" s="65"/>
      <c r="AC67" s="65"/>
      <c r="AD67" s="65"/>
      <c r="AE67" s="2"/>
    </row>
    <row r="68" spans="2:31" ht="12.75">
      <c r="B68" s="60" t="s">
        <v>29</v>
      </c>
      <c r="C68" s="17">
        <f t="shared" si="8"/>
        <v>-0.5238095238095238</v>
      </c>
      <c r="D68" s="18">
        <f t="shared" si="9"/>
        <v>0.6090534979423868</v>
      </c>
      <c r="E68" s="45">
        <f t="shared" si="10"/>
        <v>0.6574585635359116</v>
      </c>
      <c r="F68" s="18">
        <f t="shared" si="11"/>
        <v>0.44140625</v>
      </c>
      <c r="G68" s="18">
        <f t="shared" si="19"/>
        <v>2.6</v>
      </c>
      <c r="H68" s="18">
        <f t="shared" si="20"/>
        <v>-0.10741687979539642</v>
      </c>
      <c r="I68" s="18">
        <f t="shared" si="21"/>
        <v>-0.07333333333333333</v>
      </c>
      <c r="J68" s="18">
        <f t="shared" si="22"/>
        <v>-0.1002710027100271</v>
      </c>
      <c r="K68" s="18">
        <f t="shared" si="23"/>
        <v>-0.2329059829059829</v>
      </c>
      <c r="L68" s="18">
        <f t="shared" si="24"/>
        <v>-0.11461318051575932</v>
      </c>
      <c r="M68" s="18">
        <f t="shared" si="25"/>
        <v>-0.007194244604316547</v>
      </c>
      <c r="N68" s="18">
        <f t="shared" si="26"/>
        <v>0.21385542168674698</v>
      </c>
      <c r="O68" s="18">
        <f t="shared" si="13"/>
        <v>-0.12256267409470752</v>
      </c>
      <c r="P68" s="18">
        <f t="shared" si="14"/>
        <v>0.042071197411003236</v>
      </c>
      <c r="Q68" s="18">
        <f t="shared" si="15"/>
        <v>0.11594202898550725</v>
      </c>
      <c r="R68" s="18">
        <f t="shared" si="15"/>
        <v>-0.06699751861042183</v>
      </c>
      <c r="S68" s="18">
        <f t="shared" si="15"/>
        <v>-0.025396825396825397</v>
      </c>
      <c r="T68" s="18">
        <f t="shared" si="15"/>
        <v>-0.07142857142857142</v>
      </c>
      <c r="U68" s="18">
        <f t="shared" si="15"/>
        <v>0.34415584415584416</v>
      </c>
      <c r="V68" s="164">
        <f t="shared" si="16"/>
        <v>0.24868835257082897</v>
      </c>
      <c r="W68" s="164">
        <f t="shared" si="17"/>
        <v>0.1991596638655462</v>
      </c>
      <c r="X68" s="19">
        <f t="shared" si="18"/>
        <v>-0.05606166783461808</v>
      </c>
      <c r="Y68" s="19">
        <f t="shared" si="18"/>
        <v>-0.019302152932442463</v>
      </c>
      <c r="Z68" s="65"/>
      <c r="AA68" s="65"/>
      <c r="AB68" s="65"/>
      <c r="AC68" s="65"/>
      <c r="AD68" s="65"/>
      <c r="AE68" s="2"/>
    </row>
    <row r="69" spans="2:31" ht="12.75">
      <c r="B69" s="60" t="s">
        <v>30</v>
      </c>
      <c r="C69" s="17">
        <f t="shared" si="8"/>
        <v>0.3796234028244788</v>
      </c>
      <c r="D69" s="18">
        <f t="shared" si="9"/>
        <v>0.38223660553757643</v>
      </c>
      <c r="E69" s="45">
        <f t="shared" si="10"/>
        <v>0.5203804347826086</v>
      </c>
      <c r="F69" s="18">
        <f t="shared" si="11"/>
        <v>0.7020570670205707</v>
      </c>
      <c r="G69" s="18">
        <f t="shared" si="19"/>
        <v>0.20862783329271264</v>
      </c>
      <c r="H69" s="18">
        <f t="shared" si="20"/>
        <v>0.3355879292403746</v>
      </c>
      <c r="I69" s="18">
        <f t="shared" si="21"/>
        <v>0.19630622579684243</v>
      </c>
      <c r="J69" s="18">
        <f t="shared" si="22"/>
        <v>0.06920077972709551</v>
      </c>
      <c r="K69" s="18">
        <f t="shared" si="23"/>
        <v>0.043960475902399675</v>
      </c>
      <c r="L69" s="18">
        <f t="shared" si="24"/>
        <v>-0.12251655629139073</v>
      </c>
      <c r="M69" s="18">
        <f t="shared" si="25"/>
        <v>-0.09138446215139442</v>
      </c>
      <c r="N69" s="18">
        <f t="shared" si="26"/>
        <v>-0.21112123974475844</v>
      </c>
      <c r="O69" s="18">
        <f t="shared" si="13"/>
        <v>-0.1508595711802202</v>
      </c>
      <c r="P69" s="18">
        <f t="shared" si="14"/>
        <v>0.007103218645948946</v>
      </c>
      <c r="Q69" s="18">
        <f t="shared" si="15"/>
        <v>-0.03644834201151</v>
      </c>
      <c r="R69" s="18">
        <f t="shared" si="15"/>
        <v>-0.004622140050843541</v>
      </c>
      <c r="S69" s="18">
        <f t="shared" si="15"/>
        <v>-0.05982711555959964</v>
      </c>
      <c r="T69" s="18">
        <f t="shared" si="15"/>
        <v>-0.10822129160238043</v>
      </c>
      <c r="U69" s="18">
        <f t="shared" si="15"/>
        <v>-0.19425483503981797</v>
      </c>
      <c r="V69" s="164">
        <f t="shared" si="16"/>
        <v>0.4971303634872916</v>
      </c>
      <c r="W69" s="164">
        <f t="shared" si="17"/>
        <v>0.19228428866983083</v>
      </c>
      <c r="X69" s="19">
        <f t="shared" si="18"/>
        <v>-0.09880575686434623</v>
      </c>
      <c r="Y69" s="19">
        <f t="shared" si="18"/>
        <v>-0.05108166270245781</v>
      </c>
      <c r="Z69" s="65"/>
      <c r="AA69" s="65"/>
      <c r="AB69" s="65"/>
      <c r="AC69" s="65"/>
      <c r="AD69" s="65"/>
      <c r="AE69" s="2"/>
    </row>
    <row r="70" spans="2:31" ht="12.75">
      <c r="B70" s="60" t="s">
        <v>156</v>
      </c>
      <c r="C70" s="17">
        <f t="shared" si="8"/>
        <v>0.01728110599078341</v>
      </c>
      <c r="D70" s="18">
        <f t="shared" si="9"/>
        <v>0.056818181818181816</v>
      </c>
      <c r="E70" s="45">
        <f t="shared" si="10"/>
        <v>0.4462962962962963</v>
      </c>
      <c r="F70" s="18">
        <f t="shared" si="11"/>
        <v>0.2080706179066835</v>
      </c>
      <c r="G70" s="18">
        <f t="shared" si="19"/>
        <v>0.37032842582106457</v>
      </c>
      <c r="H70" s="18">
        <f t="shared" si="20"/>
        <v>0.33225806451612905</v>
      </c>
      <c r="I70" s="18">
        <f t="shared" si="21"/>
        <v>0.22023047375160051</v>
      </c>
      <c r="J70" s="18">
        <f t="shared" si="22"/>
        <v>0.049060542797494784</v>
      </c>
      <c r="K70" s="18">
        <f t="shared" si="23"/>
        <v>0.013223140495867768</v>
      </c>
      <c r="L70" s="18">
        <f t="shared" si="24"/>
        <v>0.031476997578692496</v>
      </c>
      <c r="M70" s="18">
        <f t="shared" si="25"/>
        <v>-0.19097586568730326</v>
      </c>
      <c r="N70" s="18">
        <f t="shared" si="26"/>
        <v>0.08855721393034825</v>
      </c>
      <c r="O70" s="18">
        <f t="shared" si="13"/>
        <v>-0.11011419249592169</v>
      </c>
      <c r="P70" s="18">
        <f t="shared" si="14"/>
        <v>-0.08294209702660407</v>
      </c>
      <c r="Q70" s="18">
        <f t="shared" si="15"/>
        <v>-0.02464332036316472</v>
      </c>
      <c r="R70" s="18">
        <f t="shared" si="15"/>
        <v>-0.10968921389396709</v>
      </c>
      <c r="S70" s="18">
        <f t="shared" si="15"/>
        <v>0.022914757103574702</v>
      </c>
      <c r="T70" s="18">
        <f t="shared" si="15"/>
        <v>-0.10068259385665529</v>
      </c>
      <c r="U70" s="18">
        <f t="shared" si="15"/>
        <v>0.32180851063829785</v>
      </c>
      <c r="V70" s="164">
        <f t="shared" si="16"/>
        <v>0.1528724440116845</v>
      </c>
      <c r="W70" s="164">
        <f t="shared" si="17"/>
        <v>0.24070945945945946</v>
      </c>
      <c r="X70" s="19">
        <f t="shared" si="18"/>
        <v>-0.008622645790787383</v>
      </c>
      <c r="Y70" s="19">
        <f t="shared" si="18"/>
        <v>-0.0869764248111696</v>
      </c>
      <c r="Z70" s="65"/>
      <c r="AA70" s="65"/>
      <c r="AB70" s="65"/>
      <c r="AC70" s="65"/>
      <c r="AD70" s="65"/>
      <c r="AE70" s="2"/>
    </row>
    <row r="71" spans="2:31" ht="12.75">
      <c r="B71" s="60" t="s">
        <v>31</v>
      </c>
      <c r="C71" s="17">
        <f t="shared" si="8"/>
        <v>0.6729323308270677</v>
      </c>
      <c r="D71" s="18">
        <f t="shared" si="9"/>
        <v>0.13312693498452013</v>
      </c>
      <c r="E71" s="45">
        <f t="shared" si="10"/>
        <v>0.285</v>
      </c>
      <c r="F71" s="18">
        <f t="shared" si="11"/>
        <v>0.32727272727272727</v>
      </c>
      <c r="G71" s="18">
        <f aca="true" t="shared" si="27" ref="G71:G82">+(K16-G16)/G16</f>
        <v>0.23146067415730337</v>
      </c>
      <c r="H71" s="18">
        <f aca="true" t="shared" si="28" ref="H71:H82">+(L16-H16)/H16</f>
        <v>0.11748633879781421</v>
      </c>
      <c r="I71" s="18">
        <f aca="true" t="shared" si="29" ref="I71:I82">+(M16-I16)/I16</f>
        <v>0.2918287937743191</v>
      </c>
      <c r="J71" s="18">
        <f aca="true" t="shared" si="30" ref="J71:J82">+(N16-J16)/J16</f>
        <v>0.0319634703196347</v>
      </c>
      <c r="K71" s="18">
        <f aca="true" t="shared" si="31" ref="K71:K82">+(O16-K16)/K16</f>
        <v>-0.06569343065693431</v>
      </c>
      <c r="L71" s="18">
        <f aca="true" t="shared" si="32" ref="L71:L82">+(P16-L16)/L16</f>
        <v>-0.06356968215158924</v>
      </c>
      <c r="M71" s="18">
        <f aca="true" t="shared" si="33" ref="M71:M77">+(Q16-M16)/M16</f>
        <v>0.12048192771084337</v>
      </c>
      <c r="N71" s="18">
        <f aca="true" t="shared" si="34" ref="N71:N77">+(R16-N16)/N16</f>
        <v>0.23672566371681417</v>
      </c>
      <c r="O71" s="18">
        <f t="shared" si="13"/>
        <v>-0.02734375</v>
      </c>
      <c r="P71" s="18">
        <f t="shared" si="14"/>
        <v>0.08616187989556136</v>
      </c>
      <c r="Q71" s="18">
        <f t="shared" si="15"/>
        <v>0.06720430107526881</v>
      </c>
      <c r="R71" s="18">
        <f t="shared" si="15"/>
        <v>-0.3774597495527728</v>
      </c>
      <c r="S71" s="18">
        <f t="shared" si="15"/>
        <v>-0.030120481927710843</v>
      </c>
      <c r="T71" s="18">
        <f t="shared" si="15"/>
        <v>-0.1658653846153846</v>
      </c>
      <c r="U71" s="18">
        <f t="shared" si="15"/>
        <v>-0.27204030226700254</v>
      </c>
      <c r="V71" s="164">
        <f t="shared" si="16"/>
        <v>0.34584450402144773</v>
      </c>
      <c r="W71" s="164">
        <f t="shared" si="17"/>
        <v>0.15604249667994688</v>
      </c>
      <c r="X71" s="19">
        <f t="shared" si="18"/>
        <v>0.048822515795519814</v>
      </c>
      <c r="Y71" s="19">
        <f t="shared" si="18"/>
        <v>-0.0914567360350493</v>
      </c>
      <c r="Z71" s="65"/>
      <c r="AA71" s="65"/>
      <c r="AB71" s="65"/>
      <c r="AC71" s="65"/>
      <c r="AD71" s="65"/>
      <c r="AE71" s="2"/>
    </row>
    <row r="72" spans="2:31" ht="12.75">
      <c r="B72" s="60" t="s">
        <v>32</v>
      </c>
      <c r="C72" s="17">
        <f t="shared" si="8"/>
        <v>0.275</v>
      </c>
      <c r="D72" s="18">
        <f t="shared" si="9"/>
        <v>0.25609756097560976</v>
      </c>
      <c r="E72" s="45">
        <f t="shared" si="10"/>
        <v>0.36046511627906974</v>
      </c>
      <c r="F72" s="18">
        <f t="shared" si="11"/>
        <v>0.9261083743842364</v>
      </c>
      <c r="G72" s="18">
        <f t="shared" si="27"/>
        <v>1.3006535947712419</v>
      </c>
      <c r="H72" s="18">
        <f t="shared" si="28"/>
        <v>0.11650485436893204</v>
      </c>
      <c r="I72" s="18">
        <f t="shared" si="29"/>
        <v>0.6324786324786325</v>
      </c>
      <c r="J72" s="18">
        <f t="shared" si="30"/>
        <v>-0.309462915601023</v>
      </c>
      <c r="K72" s="18">
        <f t="shared" si="31"/>
        <v>-0.22727272727272727</v>
      </c>
      <c r="L72" s="18">
        <f t="shared" si="32"/>
        <v>0.05652173913043478</v>
      </c>
      <c r="M72" s="18">
        <f t="shared" si="33"/>
        <v>-0.17801047120418848</v>
      </c>
      <c r="N72" s="18">
        <f t="shared" si="34"/>
        <v>0.29259259259259257</v>
      </c>
      <c r="O72" s="18">
        <f t="shared" si="13"/>
        <v>-0.08455882352941177</v>
      </c>
      <c r="P72" s="18">
        <f t="shared" si="14"/>
        <v>-0.0205761316872428</v>
      </c>
      <c r="Q72" s="18">
        <f t="shared" si="15"/>
        <v>-0.08280254777070063</v>
      </c>
      <c r="R72" s="18">
        <f t="shared" si="15"/>
        <v>-0.2034383954154728</v>
      </c>
      <c r="S72" s="18">
        <f t="shared" si="15"/>
        <v>0.1566265060240964</v>
      </c>
      <c r="T72" s="18">
        <f t="shared" si="15"/>
        <v>0</v>
      </c>
      <c r="U72" s="18">
        <f t="shared" si="15"/>
        <v>0.3125</v>
      </c>
      <c r="V72" s="164">
        <f t="shared" si="16"/>
        <v>0.5130890052356021</v>
      </c>
      <c r="W72" s="164">
        <f t="shared" si="17"/>
        <v>0.2029988465974625</v>
      </c>
      <c r="X72" s="19">
        <f t="shared" si="18"/>
        <v>-0.02109300095877277</v>
      </c>
      <c r="Y72" s="19">
        <f t="shared" si="18"/>
        <v>-0.10969637610186092</v>
      </c>
      <c r="Z72" s="65"/>
      <c r="AA72" s="65"/>
      <c r="AB72" s="65"/>
      <c r="AC72" s="65"/>
      <c r="AD72" s="65"/>
      <c r="AE72" s="2"/>
    </row>
    <row r="73" spans="2:31" ht="12.75">
      <c r="B73" s="60" t="s">
        <v>33</v>
      </c>
      <c r="C73" s="17">
        <f t="shared" si="8"/>
        <v>1.0165745856353592</v>
      </c>
      <c r="D73" s="18">
        <f t="shared" si="9"/>
        <v>0.9359605911330049</v>
      </c>
      <c r="E73" s="45">
        <f t="shared" si="10"/>
        <v>0.7644341801385681</v>
      </c>
      <c r="F73" s="18">
        <f t="shared" si="11"/>
        <v>0.7874659400544959</v>
      </c>
      <c r="G73" s="18">
        <f t="shared" si="27"/>
        <v>0.30319634703196346</v>
      </c>
      <c r="H73" s="18">
        <f t="shared" si="28"/>
        <v>-0.0916030534351145</v>
      </c>
      <c r="I73" s="18">
        <f t="shared" si="29"/>
        <v>0.2054973821989529</v>
      </c>
      <c r="J73" s="18">
        <f t="shared" si="30"/>
        <v>-0.22942073170731708</v>
      </c>
      <c r="K73" s="18">
        <f t="shared" si="31"/>
        <v>-0.27189908899789766</v>
      </c>
      <c r="L73" s="18">
        <f t="shared" si="32"/>
        <v>-0.23716153127917833</v>
      </c>
      <c r="M73" s="18">
        <f t="shared" si="33"/>
        <v>-0.1758957654723127</v>
      </c>
      <c r="N73" s="18">
        <f t="shared" si="34"/>
        <v>0.03956478733926805</v>
      </c>
      <c r="O73" s="18">
        <f t="shared" si="13"/>
        <v>0.012512030798845043</v>
      </c>
      <c r="P73" s="18">
        <f t="shared" si="14"/>
        <v>0.3219094247246022</v>
      </c>
      <c r="Q73" s="18">
        <f t="shared" si="15"/>
        <v>0.15019762845849802</v>
      </c>
      <c r="R73" s="18">
        <f t="shared" si="15"/>
        <v>-0.09039010466222645</v>
      </c>
      <c r="S73" s="18">
        <f t="shared" si="15"/>
        <v>-0.20342205323193915</v>
      </c>
      <c r="T73" s="18">
        <f t="shared" si="15"/>
        <v>-0.05648148148148148</v>
      </c>
      <c r="U73" s="18">
        <f t="shared" si="15"/>
        <v>-0.23024054982817868</v>
      </c>
      <c r="V73" s="164">
        <f t="shared" si="16"/>
        <v>0.8758085381630013</v>
      </c>
      <c r="W73" s="164">
        <f t="shared" si="17"/>
        <v>0.01839080459770115</v>
      </c>
      <c r="X73" s="19">
        <f t="shared" si="18"/>
        <v>-0.17246049661399548</v>
      </c>
      <c r="Y73" s="19">
        <f t="shared" si="18"/>
        <v>0.08046917621385706</v>
      </c>
      <c r="Z73" s="65"/>
      <c r="AA73" s="65"/>
      <c r="AB73" s="65"/>
      <c r="AC73" s="65"/>
      <c r="AD73" s="65"/>
      <c r="AE73" s="2"/>
    </row>
    <row r="74" spans="2:31" ht="12.75">
      <c r="B74" s="60" t="s">
        <v>10</v>
      </c>
      <c r="C74" s="17">
        <f t="shared" si="8"/>
        <v>0.4521158129175947</v>
      </c>
      <c r="D74" s="18">
        <f t="shared" si="9"/>
        <v>0.28292682926829266</v>
      </c>
      <c r="E74" s="45">
        <f t="shared" si="10"/>
        <v>0.2692307692307692</v>
      </c>
      <c r="F74" s="18">
        <f t="shared" si="11"/>
        <v>0.27710843373493976</v>
      </c>
      <c r="G74" s="18">
        <f t="shared" si="27"/>
        <v>0.13496932515337423</v>
      </c>
      <c r="H74" s="18">
        <f t="shared" si="28"/>
        <v>0.24904942965779467</v>
      </c>
      <c r="I74" s="18">
        <f t="shared" si="29"/>
        <v>0.15367965367965367</v>
      </c>
      <c r="J74" s="18">
        <f t="shared" si="30"/>
        <v>-0.09905660377358491</v>
      </c>
      <c r="K74" s="18">
        <f t="shared" si="31"/>
        <v>-0.1837837837837838</v>
      </c>
      <c r="L74" s="18">
        <f t="shared" si="32"/>
        <v>0.0121765601217656</v>
      </c>
      <c r="M74" s="18">
        <f t="shared" si="33"/>
        <v>-0.22889305816135083</v>
      </c>
      <c r="N74" s="18">
        <f t="shared" si="34"/>
        <v>0.17801047120418848</v>
      </c>
      <c r="O74" s="18">
        <f t="shared" si="13"/>
        <v>-0.03642384105960265</v>
      </c>
      <c r="P74" s="18">
        <f t="shared" si="14"/>
        <v>-0.15789473684210525</v>
      </c>
      <c r="Q74" s="18">
        <f t="shared" si="15"/>
        <v>0.0364963503649635</v>
      </c>
      <c r="R74" s="18">
        <f t="shared" si="15"/>
        <v>-0.2311111111111111</v>
      </c>
      <c r="S74" s="18">
        <f t="shared" si="15"/>
        <v>-0.17869415807560138</v>
      </c>
      <c r="T74" s="18">
        <f t="shared" si="15"/>
        <v>-0.07678571428571429</v>
      </c>
      <c r="U74" s="18">
        <f t="shared" si="15"/>
        <v>0.0539906103286385</v>
      </c>
      <c r="V74" s="164">
        <f t="shared" si="16"/>
        <v>0.32248692620569436</v>
      </c>
      <c r="W74" s="164">
        <f t="shared" si="17"/>
        <v>0.09973637961335677</v>
      </c>
      <c r="X74" s="19">
        <f t="shared" si="18"/>
        <v>-0.05912904514582501</v>
      </c>
      <c r="Y74" s="19">
        <f t="shared" si="18"/>
        <v>-0.11380042462845011</v>
      </c>
      <c r="Z74" s="65"/>
      <c r="AA74" s="65"/>
      <c r="AB74" s="65"/>
      <c r="AC74" s="65"/>
      <c r="AD74" s="65"/>
      <c r="AE74" s="2"/>
    </row>
    <row r="75" spans="2:31" ht="12.75">
      <c r="B75" s="60" t="s">
        <v>34</v>
      </c>
      <c r="C75" s="17">
        <f t="shared" si="8"/>
        <v>0.027777777777777776</v>
      </c>
      <c r="D75" s="18">
        <f t="shared" si="9"/>
        <v>0.7589285714285714</v>
      </c>
      <c r="E75" s="45">
        <f t="shared" si="10"/>
        <v>0.6176470588235294</v>
      </c>
      <c r="F75" s="18">
        <f t="shared" si="11"/>
        <v>1.0357142857142858</v>
      </c>
      <c r="G75" s="18">
        <f t="shared" si="27"/>
        <v>0.7321867321867321</v>
      </c>
      <c r="H75" s="18">
        <f t="shared" si="28"/>
        <v>0.41455160744500846</v>
      </c>
      <c r="I75" s="18">
        <f t="shared" si="29"/>
        <v>0.7584415584415585</v>
      </c>
      <c r="J75" s="18">
        <f t="shared" si="30"/>
        <v>0.04824561403508772</v>
      </c>
      <c r="K75" s="18">
        <f t="shared" si="31"/>
        <v>-0.028368794326241134</v>
      </c>
      <c r="L75" s="18">
        <f t="shared" si="32"/>
        <v>-0.2021531100478469</v>
      </c>
      <c r="M75" s="18">
        <f t="shared" si="33"/>
        <v>-0.413589364844904</v>
      </c>
      <c r="N75" s="18">
        <f t="shared" si="34"/>
        <v>-0.5564853556485355</v>
      </c>
      <c r="O75" s="18">
        <f t="shared" si="13"/>
        <v>0.14890510948905109</v>
      </c>
      <c r="P75" s="18">
        <f t="shared" si="14"/>
        <v>-0.17991004497751126</v>
      </c>
      <c r="Q75" s="18">
        <f t="shared" si="15"/>
        <v>0.10831234256926953</v>
      </c>
      <c r="R75" s="18">
        <f t="shared" si="15"/>
        <v>0.5062893081761006</v>
      </c>
      <c r="S75" s="18">
        <f t="shared" si="15"/>
        <v>-0.4243964421855146</v>
      </c>
      <c r="T75" s="18">
        <f t="shared" si="15"/>
        <v>0.031078610603290677</v>
      </c>
      <c r="U75" s="18">
        <f t="shared" si="15"/>
        <v>0.11363636363636363</v>
      </c>
      <c r="V75" s="164">
        <f t="shared" si="16"/>
        <v>0.5826952526799387</v>
      </c>
      <c r="W75" s="164">
        <f t="shared" si="17"/>
        <v>0.41993226898887276</v>
      </c>
      <c r="X75" s="19">
        <f t="shared" si="18"/>
        <v>-0.2957410562180579</v>
      </c>
      <c r="Y75" s="19">
        <f t="shared" si="18"/>
        <v>0.0899854862119013</v>
      </c>
      <c r="Z75" s="65"/>
      <c r="AA75" s="65"/>
      <c r="AB75" s="65"/>
      <c r="AC75" s="65"/>
      <c r="AD75" s="65"/>
      <c r="AE75" s="2"/>
    </row>
    <row r="76" spans="2:31" ht="12.75">
      <c r="B76" s="60" t="s">
        <v>80</v>
      </c>
      <c r="C76" s="17">
        <f t="shared" si="8"/>
        <v>0.5502645502645502</v>
      </c>
      <c r="D76" s="18">
        <f t="shared" si="9"/>
        <v>0.24354243542435425</v>
      </c>
      <c r="E76" s="45">
        <f t="shared" si="10"/>
        <v>0</v>
      </c>
      <c r="F76" s="18">
        <f t="shared" si="11"/>
        <v>-0.29372937293729373</v>
      </c>
      <c r="G76" s="18">
        <f t="shared" si="27"/>
        <v>0.45051194539249145</v>
      </c>
      <c r="H76" s="18">
        <f t="shared" si="28"/>
        <v>0.5964391691394659</v>
      </c>
      <c r="I76" s="18">
        <f t="shared" si="29"/>
        <v>1.4830917874396135</v>
      </c>
      <c r="J76" s="18">
        <f t="shared" si="30"/>
        <v>1.0794392523364487</v>
      </c>
      <c r="K76" s="18">
        <f t="shared" si="31"/>
        <v>-0.23529411764705882</v>
      </c>
      <c r="L76" s="18">
        <f t="shared" si="32"/>
        <v>-0.22490706319702602</v>
      </c>
      <c r="M76" s="18">
        <f t="shared" si="33"/>
        <v>-0.3463035019455253</v>
      </c>
      <c r="N76" s="18">
        <f t="shared" si="34"/>
        <v>0.07865168539325842</v>
      </c>
      <c r="O76" s="18">
        <f t="shared" si="13"/>
        <v>-0.15076923076923077</v>
      </c>
      <c r="P76" s="18">
        <f t="shared" si="14"/>
        <v>0.11990407673860912</v>
      </c>
      <c r="Q76" s="18">
        <f t="shared" si="15"/>
        <v>0.13392857142857142</v>
      </c>
      <c r="R76" s="18">
        <f t="shared" si="15"/>
        <v>-0.03333333333333333</v>
      </c>
      <c r="S76" s="18">
        <f t="shared" si="15"/>
        <v>0.36594202898550726</v>
      </c>
      <c r="T76" s="18">
        <f t="shared" si="15"/>
        <v>-0.1734475374732334</v>
      </c>
      <c r="U76" s="18">
        <f t="shared" si="15"/>
        <v>-0.2755905511811024</v>
      </c>
      <c r="V76" s="164">
        <f t="shared" si="16"/>
        <v>0.08350515463917525</v>
      </c>
      <c r="W76" s="164">
        <f t="shared" si="17"/>
        <v>0.8287345385347288</v>
      </c>
      <c r="X76" s="19">
        <f t="shared" si="18"/>
        <v>-0.18938605619146723</v>
      </c>
      <c r="Y76" s="19">
        <f t="shared" si="18"/>
        <v>0.019255455712451863</v>
      </c>
      <c r="Z76" s="65"/>
      <c r="AA76" s="65"/>
      <c r="AB76" s="65"/>
      <c r="AC76" s="65"/>
      <c r="AD76" s="65"/>
      <c r="AE76" s="2"/>
    </row>
    <row r="77" spans="2:31" ht="12.75">
      <c r="B77" s="60" t="s">
        <v>35</v>
      </c>
      <c r="C77" s="17">
        <f t="shared" si="8"/>
        <v>0.4473684210526316</v>
      </c>
      <c r="D77" s="18">
        <f t="shared" si="9"/>
        <v>1.8902743142144638</v>
      </c>
      <c r="E77" s="45">
        <f t="shared" si="10"/>
        <v>0.7808219178082192</v>
      </c>
      <c r="F77" s="18">
        <f t="shared" si="11"/>
        <v>0.639269406392694</v>
      </c>
      <c r="G77" s="18">
        <f t="shared" si="27"/>
        <v>0.10909090909090909</v>
      </c>
      <c r="H77" s="18">
        <f t="shared" si="28"/>
        <v>-0.056945642795513375</v>
      </c>
      <c r="I77" s="18">
        <f t="shared" si="29"/>
        <v>0.4346153846153846</v>
      </c>
      <c r="J77" s="18">
        <f t="shared" si="30"/>
        <v>-0.10445682451253482</v>
      </c>
      <c r="K77" s="18">
        <f t="shared" si="31"/>
        <v>-0.04287515762925599</v>
      </c>
      <c r="L77" s="18">
        <f t="shared" si="32"/>
        <v>-0.3202195791399817</v>
      </c>
      <c r="M77" s="18">
        <f t="shared" si="33"/>
        <v>0.09517426273458444</v>
      </c>
      <c r="N77" s="18">
        <f t="shared" si="34"/>
        <v>-0.038880248833592534</v>
      </c>
      <c r="O77" s="18">
        <f t="shared" si="13"/>
        <v>0.11198945981554677</v>
      </c>
      <c r="P77" s="18">
        <f t="shared" si="14"/>
        <v>0.09286675639300135</v>
      </c>
      <c r="Q77" s="18">
        <f t="shared" si="15"/>
        <v>-0.408812729498164</v>
      </c>
      <c r="R77" s="18">
        <f t="shared" si="15"/>
        <v>0.27993527508090615</v>
      </c>
      <c r="S77" s="18">
        <f t="shared" si="15"/>
        <v>-0.022511848341232227</v>
      </c>
      <c r="T77" s="18">
        <f t="shared" si="15"/>
        <v>-0.1810344827586207</v>
      </c>
      <c r="U77" s="18">
        <f t="shared" si="15"/>
        <v>0.3105590062111801</v>
      </c>
      <c r="V77" s="164">
        <f t="shared" si="16"/>
        <v>0.9150769230769231</v>
      </c>
      <c r="W77" s="164">
        <f t="shared" si="17"/>
        <v>0.052377892030848326</v>
      </c>
      <c r="X77" s="19">
        <f t="shared" si="18"/>
        <v>-0.103206106870229</v>
      </c>
      <c r="Y77" s="19">
        <f t="shared" si="18"/>
        <v>-0.002383384405856316</v>
      </c>
      <c r="Z77" s="65"/>
      <c r="AA77" s="65"/>
      <c r="AB77" s="65"/>
      <c r="AC77" s="65"/>
      <c r="AD77" s="65"/>
      <c r="AE77" s="2"/>
    </row>
    <row r="78" spans="2:31" ht="12.75">
      <c r="B78" s="60" t="s">
        <v>36</v>
      </c>
      <c r="C78" s="17">
        <f t="shared" si="8"/>
        <v>0.3125</v>
      </c>
      <c r="D78" s="18">
        <f t="shared" si="9"/>
        <v>1.537037037037037</v>
      </c>
      <c r="E78" s="45">
        <f t="shared" si="10"/>
        <v>2.707317073170732</v>
      </c>
      <c r="F78" s="18">
        <f t="shared" si="11"/>
        <v>1.3932584269662922</v>
      </c>
      <c r="G78" s="18">
        <f t="shared" si="27"/>
        <v>-0.07142857142857142</v>
      </c>
      <c r="H78" s="18">
        <f t="shared" si="28"/>
        <v>-0.1386861313868613</v>
      </c>
      <c r="I78" s="18">
        <f t="shared" si="29"/>
        <v>-0.4473684210526316</v>
      </c>
      <c r="J78" s="18">
        <f t="shared" si="30"/>
        <v>0.056338028169014086</v>
      </c>
      <c r="K78" s="18">
        <f t="shared" si="31"/>
        <v>0.11965811965811966</v>
      </c>
      <c r="L78" s="18">
        <f t="shared" si="32"/>
        <v>-0.22033898305084745</v>
      </c>
      <c r="M78" s="18">
        <f aca="true" t="shared" si="35" ref="M78:N82">+(Q23-M23)/M23</f>
        <v>0.32142857142857145</v>
      </c>
      <c r="N78" s="18">
        <f t="shared" si="35"/>
        <v>-0.08</v>
      </c>
      <c r="O78" s="18">
        <f t="shared" si="13"/>
        <v>0.6259541984732825</v>
      </c>
      <c r="P78" s="18">
        <f t="shared" si="14"/>
        <v>0.25</v>
      </c>
      <c r="Q78" s="18">
        <f t="shared" si="15"/>
        <v>0.036036036036036036</v>
      </c>
      <c r="R78" s="18">
        <f t="shared" si="15"/>
        <v>-0.1111111111111111</v>
      </c>
      <c r="S78" s="18">
        <f t="shared" si="15"/>
        <v>-0.2676056338028169</v>
      </c>
      <c r="T78" s="18">
        <f t="shared" si="15"/>
        <v>0.8347826086956521</v>
      </c>
      <c r="U78" s="18">
        <f t="shared" si="15"/>
        <v>0.10434782608695652</v>
      </c>
      <c r="V78" s="164">
        <f t="shared" si="16"/>
        <v>1.2428571428571429</v>
      </c>
      <c r="W78" s="164">
        <f t="shared" si="17"/>
        <v>-0.1337579617834395</v>
      </c>
      <c r="X78" s="19">
        <f t="shared" si="18"/>
        <v>-0.0055147058823529415</v>
      </c>
      <c r="Y78" s="19">
        <f t="shared" si="18"/>
        <v>0.1589648798521257</v>
      </c>
      <c r="Z78" s="65"/>
      <c r="AA78" s="65"/>
      <c r="AB78" s="65"/>
      <c r="AC78" s="65"/>
      <c r="AD78" s="65"/>
      <c r="AE78" s="2"/>
    </row>
    <row r="79" spans="2:31" ht="12.75">
      <c r="B79" s="60" t="s">
        <v>155</v>
      </c>
      <c r="C79" s="17">
        <f t="shared" si="8"/>
        <v>0.2128099173553719</v>
      </c>
      <c r="D79" s="18">
        <f t="shared" si="9"/>
        <v>0.5032258064516129</v>
      </c>
      <c r="E79" s="45">
        <f t="shared" si="10"/>
        <v>0.6931216931216931</v>
      </c>
      <c r="F79" s="18">
        <f t="shared" si="11"/>
        <v>0.3727598566308244</v>
      </c>
      <c r="G79" s="18">
        <f t="shared" si="27"/>
        <v>-0.16524701873935263</v>
      </c>
      <c r="H79" s="18">
        <f t="shared" si="28"/>
        <v>0.0815450643776824</v>
      </c>
      <c r="I79" s="18">
        <f t="shared" si="29"/>
        <v>0.2625</v>
      </c>
      <c r="J79" s="18">
        <f t="shared" si="30"/>
        <v>0.24804177545691905</v>
      </c>
      <c r="K79" s="18">
        <f t="shared" si="31"/>
        <v>-0.0163265306122449</v>
      </c>
      <c r="L79" s="18">
        <f t="shared" si="32"/>
        <v>-0.047619047619047616</v>
      </c>
      <c r="M79" s="18">
        <f t="shared" si="35"/>
        <v>-0.12871287128712872</v>
      </c>
      <c r="N79" s="18">
        <f t="shared" si="35"/>
        <v>-0.29916317991631797</v>
      </c>
      <c r="O79" s="18">
        <f t="shared" si="13"/>
        <v>0.08091286307053942</v>
      </c>
      <c r="P79" s="18">
        <f t="shared" si="14"/>
        <v>-0.1125</v>
      </c>
      <c r="Q79" s="18">
        <f t="shared" si="15"/>
        <v>0.11931818181818182</v>
      </c>
      <c r="R79" s="18">
        <f t="shared" si="15"/>
        <v>0.6119402985074627</v>
      </c>
      <c r="S79" s="18">
        <f t="shared" si="15"/>
        <v>-0.01727447216890595</v>
      </c>
      <c r="T79" s="18">
        <f t="shared" si="15"/>
        <v>-0.009389671361502348</v>
      </c>
      <c r="U79" s="18">
        <f t="shared" si="15"/>
        <v>-0.06598984771573604</v>
      </c>
      <c r="V79" s="164">
        <f t="shared" si="16"/>
        <v>0.39144215530903326</v>
      </c>
      <c r="W79" s="164">
        <f t="shared" si="17"/>
        <v>0.0683371298405467</v>
      </c>
      <c r="X79" s="19">
        <f t="shared" si="18"/>
        <v>-0.12100213219616204</v>
      </c>
      <c r="Y79" s="19">
        <f t="shared" si="18"/>
        <v>0.1406913280776228</v>
      </c>
      <c r="Z79" s="65"/>
      <c r="AA79" s="65"/>
      <c r="AB79" s="65"/>
      <c r="AC79" s="65"/>
      <c r="AD79" s="65"/>
      <c r="AE79" s="2"/>
    </row>
    <row r="80" spans="2:31" ht="12.75">
      <c r="B80" s="60" t="s">
        <v>37</v>
      </c>
      <c r="C80" s="17">
        <f t="shared" si="8"/>
        <v>0.5271739130434783</v>
      </c>
      <c r="D80" s="18">
        <f t="shared" si="9"/>
        <v>0.2590909090909091</v>
      </c>
      <c r="E80" s="45">
        <f t="shared" si="10"/>
        <v>0.5</v>
      </c>
      <c r="F80" s="18">
        <f t="shared" si="11"/>
        <v>0.7847533632286996</v>
      </c>
      <c r="G80" s="18">
        <f t="shared" si="27"/>
        <v>0.604982206405694</v>
      </c>
      <c r="H80" s="18">
        <f t="shared" si="28"/>
        <v>0.2490974729241877</v>
      </c>
      <c r="I80" s="18">
        <f t="shared" si="29"/>
        <v>0.2152777777777778</v>
      </c>
      <c r="J80" s="18">
        <f t="shared" si="30"/>
        <v>-0.04522613065326633</v>
      </c>
      <c r="K80" s="18">
        <f t="shared" si="31"/>
        <v>0.015521064301552107</v>
      </c>
      <c r="L80" s="18">
        <f t="shared" si="32"/>
        <v>0.0838150289017341</v>
      </c>
      <c r="M80" s="18">
        <f t="shared" si="35"/>
        <v>-0.037142857142857144</v>
      </c>
      <c r="N80" s="18">
        <f t="shared" si="35"/>
        <v>-0.05526315789473684</v>
      </c>
      <c r="O80" s="18">
        <f t="shared" si="13"/>
        <v>-0.06986899563318777</v>
      </c>
      <c r="P80" s="18">
        <f t="shared" si="14"/>
        <v>-0.018666666666666668</v>
      </c>
      <c r="Q80" s="18">
        <f t="shared" si="15"/>
        <v>0.002967359050445104</v>
      </c>
      <c r="R80" s="18">
        <f t="shared" si="15"/>
        <v>-0.025069637883008356</v>
      </c>
      <c r="S80" s="18">
        <f t="shared" si="15"/>
        <v>-0.2136150234741784</v>
      </c>
      <c r="T80" s="18">
        <f t="shared" si="15"/>
        <v>0.1766304347826087</v>
      </c>
      <c r="U80" s="18">
        <f t="shared" si="15"/>
        <v>-0.27514792899408286</v>
      </c>
      <c r="V80" s="164">
        <f t="shared" si="16"/>
        <v>0.518925518925519</v>
      </c>
      <c r="W80" s="164">
        <f t="shared" si="17"/>
        <v>0.227491961414791</v>
      </c>
      <c r="X80" s="19">
        <f t="shared" si="18"/>
        <v>0.0013097576948264572</v>
      </c>
      <c r="Y80" s="19">
        <f t="shared" si="18"/>
        <v>-0.030739045127534337</v>
      </c>
      <c r="Z80" s="65"/>
      <c r="AA80" s="65"/>
      <c r="AB80" s="65"/>
      <c r="AC80" s="65"/>
      <c r="AD80" s="65"/>
      <c r="AE80" s="2"/>
    </row>
    <row r="81" spans="2:31" ht="12.75">
      <c r="B81" s="60" t="s">
        <v>38</v>
      </c>
      <c r="C81" s="17">
        <f t="shared" si="8"/>
        <v>0.18613138686131386</v>
      </c>
      <c r="D81" s="18">
        <f t="shared" si="9"/>
        <v>1.5134474327628362</v>
      </c>
      <c r="E81" s="45">
        <f t="shared" si="10"/>
        <v>1.4318181818181819</v>
      </c>
      <c r="F81" s="18">
        <f t="shared" si="11"/>
        <v>0.9273084479371316</v>
      </c>
      <c r="G81" s="18">
        <f t="shared" si="27"/>
        <v>0.7492307692307693</v>
      </c>
      <c r="H81" s="18">
        <f t="shared" si="28"/>
        <v>0.13618677042801555</v>
      </c>
      <c r="I81" s="18">
        <f t="shared" si="29"/>
        <v>-0.3343717549325026</v>
      </c>
      <c r="J81" s="18">
        <f t="shared" si="30"/>
        <v>-0.14780835881753313</v>
      </c>
      <c r="K81" s="18">
        <f t="shared" si="31"/>
        <v>-0.09586631486367635</v>
      </c>
      <c r="L81" s="18">
        <f t="shared" si="32"/>
        <v>-0.3809931506849315</v>
      </c>
      <c r="M81" s="18">
        <f t="shared" si="35"/>
        <v>-0.1372854914196568</v>
      </c>
      <c r="N81" s="18">
        <f t="shared" si="35"/>
        <v>-0.03827751196172249</v>
      </c>
      <c r="O81" s="18">
        <f t="shared" si="13"/>
        <v>-0.19747081712062256</v>
      </c>
      <c r="P81" s="18">
        <f t="shared" si="14"/>
        <v>0.1078838174273859</v>
      </c>
      <c r="Q81" s="18">
        <f t="shared" si="15"/>
        <v>-0.045207956600361664</v>
      </c>
      <c r="R81" s="18">
        <f t="shared" si="15"/>
        <v>0.021144278606965175</v>
      </c>
      <c r="S81" s="18">
        <f t="shared" si="15"/>
        <v>0.20363636363636364</v>
      </c>
      <c r="T81" s="18">
        <f t="shared" si="15"/>
        <v>-0.04744069912609238</v>
      </c>
      <c r="U81" s="18">
        <f t="shared" si="15"/>
        <v>-0.011363636363636364</v>
      </c>
      <c r="V81" s="164">
        <f t="shared" si="16"/>
        <v>0.9452201933404941</v>
      </c>
      <c r="W81" s="164">
        <f t="shared" si="17"/>
        <v>0.04417448923246825</v>
      </c>
      <c r="X81" s="19">
        <f t="shared" si="18"/>
        <v>-0.17821258593336858</v>
      </c>
      <c r="Y81" s="19">
        <f t="shared" si="18"/>
        <v>-0.04279279279279279</v>
      </c>
      <c r="Z81" s="65"/>
      <c r="AA81" s="65"/>
      <c r="AB81" s="65"/>
      <c r="AC81" s="65"/>
      <c r="AD81" s="65"/>
      <c r="AE81" s="2"/>
    </row>
    <row r="82" spans="2:31" ht="12.75">
      <c r="B82" s="60" t="s">
        <v>73</v>
      </c>
      <c r="C82" s="17">
        <f t="shared" si="8"/>
        <v>1.2672413793103448</v>
      </c>
      <c r="D82" s="18">
        <f t="shared" si="9"/>
        <v>0.168141592920354</v>
      </c>
      <c r="E82" s="45">
        <f t="shared" si="10"/>
        <v>1.2372881355932204</v>
      </c>
      <c r="F82" s="18">
        <f t="shared" si="11"/>
        <v>0.28823529411764703</v>
      </c>
      <c r="G82" s="18">
        <f t="shared" si="27"/>
        <v>0.3574144486692015</v>
      </c>
      <c r="H82" s="18">
        <f t="shared" si="28"/>
        <v>-0.11363636363636363</v>
      </c>
      <c r="I82" s="18">
        <f t="shared" si="29"/>
        <v>-0.3484848484848485</v>
      </c>
      <c r="J82" s="18">
        <f t="shared" si="30"/>
        <v>0.7351598173515982</v>
      </c>
      <c r="K82" s="18">
        <f t="shared" si="31"/>
        <v>-0.226890756302521</v>
      </c>
      <c r="L82" s="18">
        <f t="shared" si="32"/>
        <v>-0.32905982905982906</v>
      </c>
      <c r="M82" s="18">
        <f t="shared" si="35"/>
        <v>0.47674418604651164</v>
      </c>
      <c r="N82" s="18">
        <f t="shared" si="35"/>
        <v>-0.19736842105263158</v>
      </c>
      <c r="O82" s="18">
        <f t="shared" si="13"/>
        <v>0.036231884057971016</v>
      </c>
      <c r="P82" s="18">
        <f t="shared" si="14"/>
        <v>0.18471337579617833</v>
      </c>
      <c r="Q82" s="18">
        <f t="shared" si="15"/>
        <v>0.2204724409448819</v>
      </c>
      <c r="R82" s="18">
        <f t="shared" si="15"/>
        <v>-0.18360655737704917</v>
      </c>
      <c r="S82" s="18">
        <f t="shared" si="15"/>
        <v>0.006993006993006993</v>
      </c>
      <c r="T82" s="18">
        <f t="shared" si="15"/>
        <v>0.08064516129032258</v>
      </c>
      <c r="U82" s="18">
        <f t="shared" si="15"/>
        <v>-0.05161290322580645</v>
      </c>
      <c r="V82" s="164">
        <f t="shared" si="16"/>
        <v>0.6031746031746031</v>
      </c>
      <c r="W82" s="164">
        <f t="shared" si="17"/>
        <v>0.1316831683168317</v>
      </c>
      <c r="X82" s="19">
        <f t="shared" si="18"/>
        <v>-0.1321084864391951</v>
      </c>
      <c r="Y82" s="19">
        <f t="shared" si="18"/>
        <v>0.03931451612903226</v>
      </c>
      <c r="Z82" s="65"/>
      <c r="AA82" s="65"/>
      <c r="AB82" s="65"/>
      <c r="AC82" s="65"/>
      <c r="AD82" s="65"/>
      <c r="AE82" s="2"/>
    </row>
    <row r="83" spans="2:31" ht="12.75">
      <c r="B83" s="60" t="s">
        <v>39</v>
      </c>
      <c r="C83" s="17">
        <f aca="true" t="shared" si="36" ref="C83:C93">+(G28-C28)/C28</f>
        <v>0.41509433962264153</v>
      </c>
      <c r="D83" s="18">
        <f aca="true" t="shared" si="37" ref="D83:D93">+(H28-D28)/D28</f>
        <v>0.2388888888888889</v>
      </c>
      <c r="E83" s="45">
        <f aca="true" t="shared" si="38" ref="E83:F93">+(I28-E28)/E28</f>
        <v>1.1329113924050633</v>
      </c>
      <c r="F83" s="18">
        <f t="shared" si="38"/>
        <v>-0.14779874213836477</v>
      </c>
      <c r="G83" s="18">
        <f aca="true" t="shared" si="39" ref="G83:G104">+(K28-G28)/G28</f>
        <v>0.49666666666666665</v>
      </c>
      <c r="H83" s="18">
        <f aca="true" t="shared" si="40" ref="H83:H104">+(L28-H28)/H28</f>
        <v>0.9820627802690582</v>
      </c>
      <c r="I83" s="18">
        <f aca="true" t="shared" si="41" ref="I83:I104">+(M28-I28)/I28</f>
        <v>-0.09198813056379822</v>
      </c>
      <c r="J83" s="18">
        <f aca="true" t="shared" si="42" ref="J83:J104">+(N28-J28)/J28</f>
        <v>0.33210332103321033</v>
      </c>
      <c r="K83" s="18">
        <f aca="true" t="shared" si="43" ref="K83:K104">+(O28-K28)/K28</f>
        <v>0.028953229398663696</v>
      </c>
      <c r="L83" s="18">
        <f aca="true" t="shared" si="44" ref="L83:L104">+(P28-L28)/L28</f>
        <v>-0.167420814479638</v>
      </c>
      <c r="M83" s="18">
        <f aca="true" t="shared" si="45" ref="M83:M104">+(Q28-M28)/M28</f>
        <v>0.1437908496732026</v>
      </c>
      <c r="N83" s="18">
        <f aca="true" t="shared" si="46" ref="N83:N100">+(R28-N28)/N28</f>
        <v>-0.27977839335180055</v>
      </c>
      <c r="O83" s="18">
        <f t="shared" si="13"/>
        <v>0.13636363636363635</v>
      </c>
      <c r="P83" s="18">
        <f t="shared" si="14"/>
        <v>0.25</v>
      </c>
      <c r="Q83" s="18">
        <f t="shared" si="15"/>
        <v>-0.17714285714285713</v>
      </c>
      <c r="R83" s="18">
        <f t="shared" si="15"/>
        <v>0.19230769230769232</v>
      </c>
      <c r="S83" s="18">
        <f t="shared" si="15"/>
        <v>-0.3295238095238095</v>
      </c>
      <c r="T83" s="18">
        <f t="shared" si="15"/>
        <v>-0.02391304347826087</v>
      </c>
      <c r="U83" s="18">
        <f t="shared" si="15"/>
        <v>0.7569444444444444</v>
      </c>
      <c r="V83" s="164">
        <f aca="true" t="shared" si="47" ref="V83:V104">+(AA28-Z28)/Z28</f>
        <v>0.3029953917050691</v>
      </c>
      <c r="W83" s="164">
        <f aca="true" t="shared" si="48" ref="W83:W104">+(AB28-AA28)/AA28</f>
        <v>0.3775419982316534</v>
      </c>
      <c r="X83" s="19">
        <f aca="true" t="shared" si="49" ref="X83:Y111">+(AC28-AB28)/AB28</f>
        <v>-0.07573812580231065</v>
      </c>
      <c r="Y83" s="19">
        <f t="shared" si="49"/>
        <v>0.09930555555555555</v>
      </c>
      <c r="Z83" s="65"/>
      <c r="AA83" s="65"/>
      <c r="AB83" s="65"/>
      <c r="AC83" s="65"/>
      <c r="AD83" s="65"/>
      <c r="AE83" s="2"/>
    </row>
    <row r="84" spans="2:31" ht="12.75">
      <c r="B84" s="60" t="s">
        <v>40</v>
      </c>
      <c r="C84" s="17">
        <f t="shared" si="36"/>
        <v>0.10256410256410256</v>
      </c>
      <c r="D84" s="18">
        <f t="shared" si="37"/>
        <v>0</v>
      </c>
      <c r="E84" s="45">
        <f t="shared" si="38"/>
        <v>2</v>
      </c>
      <c r="F84" s="18">
        <f t="shared" si="38"/>
        <v>0.9</v>
      </c>
      <c r="G84" s="18">
        <f t="shared" si="39"/>
        <v>1.7209302325581395</v>
      </c>
      <c r="H84" s="18">
        <f t="shared" si="40"/>
        <v>1.5</v>
      </c>
      <c r="I84" s="18">
        <f t="shared" si="41"/>
        <v>-0.17857142857142858</v>
      </c>
      <c r="J84" s="18">
        <f t="shared" si="42"/>
        <v>0.010526315789473684</v>
      </c>
      <c r="K84" s="18">
        <f t="shared" si="43"/>
        <v>-0.15384615384615385</v>
      </c>
      <c r="L84" s="18">
        <f t="shared" si="44"/>
        <v>-0.13043478260869565</v>
      </c>
      <c r="M84" s="18">
        <f t="shared" si="45"/>
        <v>0.21739130434782608</v>
      </c>
      <c r="N84" s="18">
        <f t="shared" si="46"/>
        <v>-0.03125</v>
      </c>
      <c r="O84" s="18">
        <f t="shared" si="13"/>
        <v>-0.08080808080808081</v>
      </c>
      <c r="P84" s="18">
        <f t="shared" si="14"/>
        <v>0.08</v>
      </c>
      <c r="Q84" s="18">
        <f t="shared" si="15"/>
        <v>-0.34523809523809523</v>
      </c>
      <c r="R84" s="18">
        <f t="shared" si="15"/>
        <v>0.010752688172043012</v>
      </c>
      <c r="S84" s="18">
        <f t="shared" si="15"/>
        <v>0</v>
      </c>
      <c r="T84" s="18">
        <f t="shared" si="15"/>
        <v>-0.35185185185185186</v>
      </c>
      <c r="U84" s="18">
        <f t="shared" si="15"/>
        <v>0.6</v>
      </c>
      <c r="V84" s="164">
        <f t="shared" si="47"/>
        <v>0.6441717791411042</v>
      </c>
      <c r="W84" s="164">
        <f t="shared" si="48"/>
        <v>0.48134328358208955</v>
      </c>
      <c r="X84" s="19">
        <f t="shared" si="49"/>
        <v>-0.05289672544080604</v>
      </c>
      <c r="Y84" s="19">
        <f t="shared" si="49"/>
        <v>-0.07446808510638298</v>
      </c>
      <c r="Z84" s="65"/>
      <c r="AA84" s="65"/>
      <c r="AB84" s="65"/>
      <c r="AC84" s="65"/>
      <c r="AD84" s="65"/>
      <c r="AE84" s="2"/>
    </row>
    <row r="85" spans="2:31" ht="12.75">
      <c r="B85" s="60" t="s">
        <v>41</v>
      </c>
      <c r="C85" s="17">
        <f t="shared" si="36"/>
        <v>0.6534090909090909</v>
      </c>
      <c r="D85" s="18">
        <f t="shared" si="37"/>
        <v>0.40471092077087795</v>
      </c>
      <c r="E85" s="45">
        <f t="shared" si="38"/>
        <v>0.9971428571428571</v>
      </c>
      <c r="F85" s="18">
        <f t="shared" si="38"/>
        <v>0.6469428007889546</v>
      </c>
      <c r="G85" s="18">
        <f t="shared" si="39"/>
        <v>0.49828178694158076</v>
      </c>
      <c r="H85" s="18">
        <f t="shared" si="40"/>
        <v>0.12042682926829268</v>
      </c>
      <c r="I85" s="18">
        <f t="shared" si="41"/>
        <v>-0.13733905579399142</v>
      </c>
      <c r="J85" s="18">
        <f t="shared" si="42"/>
        <v>-0.11497005988023952</v>
      </c>
      <c r="K85" s="18">
        <f t="shared" si="43"/>
        <v>0.15940366972477063</v>
      </c>
      <c r="L85" s="18">
        <f t="shared" si="44"/>
        <v>0.05442176870748299</v>
      </c>
      <c r="M85" s="18">
        <f t="shared" si="45"/>
        <v>0.21061359867330018</v>
      </c>
      <c r="N85" s="18">
        <f t="shared" si="46"/>
        <v>0.21109607577807848</v>
      </c>
      <c r="O85" s="18">
        <f t="shared" si="13"/>
        <v>-0.10682492581602374</v>
      </c>
      <c r="P85" s="18">
        <f t="shared" si="14"/>
        <v>0.07354838709677419</v>
      </c>
      <c r="Q85" s="18">
        <f t="shared" si="15"/>
        <v>-0.00684931506849315</v>
      </c>
      <c r="R85" s="18">
        <f t="shared" si="15"/>
        <v>-0.11396648044692738</v>
      </c>
      <c r="S85" s="18">
        <f t="shared" si="15"/>
        <v>-0.17054263565891473</v>
      </c>
      <c r="T85" s="18">
        <f t="shared" si="15"/>
        <v>-0.21033653846153846</v>
      </c>
      <c r="U85" s="18">
        <f t="shared" si="15"/>
        <v>-0.2524137931034483</v>
      </c>
      <c r="V85" s="164">
        <f t="shared" si="47"/>
        <v>0.6539379474940334</v>
      </c>
      <c r="W85" s="164">
        <f t="shared" si="48"/>
        <v>0.06385281385281386</v>
      </c>
      <c r="X85" s="19">
        <f t="shared" si="49"/>
        <v>0.15666327568667346</v>
      </c>
      <c r="Y85" s="19">
        <f t="shared" si="49"/>
        <v>-0.04632072705951334</v>
      </c>
      <c r="Z85" s="65"/>
      <c r="AA85" s="65"/>
      <c r="AB85" s="65"/>
      <c r="AC85" s="65"/>
      <c r="AD85" s="65"/>
      <c r="AE85" s="2"/>
    </row>
    <row r="86" spans="2:31" ht="12.75">
      <c r="B86" s="60" t="s">
        <v>42</v>
      </c>
      <c r="C86" s="17">
        <f t="shared" si="36"/>
        <v>0.22745098039215686</v>
      </c>
      <c r="D86" s="18">
        <f t="shared" si="37"/>
        <v>0.5102739726027398</v>
      </c>
      <c r="E86" s="45">
        <f t="shared" si="38"/>
        <v>0.0547945205479452</v>
      </c>
      <c r="F86" s="18">
        <f t="shared" si="38"/>
        <v>0.34054054054054056</v>
      </c>
      <c r="G86" s="18">
        <f t="shared" si="39"/>
        <v>0.16613418530351437</v>
      </c>
      <c r="H86" s="18">
        <f t="shared" si="40"/>
        <v>-0.24263038548752835</v>
      </c>
      <c r="I86" s="18">
        <f t="shared" si="41"/>
        <v>0.16017316017316016</v>
      </c>
      <c r="J86" s="18">
        <f t="shared" si="42"/>
        <v>0.16532258064516128</v>
      </c>
      <c r="K86" s="18">
        <f t="shared" si="43"/>
        <v>0.010958904109589041</v>
      </c>
      <c r="L86" s="18">
        <f t="shared" si="44"/>
        <v>-0.09281437125748503</v>
      </c>
      <c r="M86" s="18">
        <f t="shared" si="45"/>
        <v>0.23134328358208955</v>
      </c>
      <c r="N86" s="18">
        <f t="shared" si="46"/>
        <v>0.03806228373702422</v>
      </c>
      <c r="O86" s="18">
        <f t="shared" si="13"/>
        <v>-0.04878048780487805</v>
      </c>
      <c r="P86" s="18">
        <f t="shared" si="14"/>
        <v>0.3333333333333333</v>
      </c>
      <c r="Q86" s="18">
        <f t="shared" si="15"/>
        <v>-0.07272727272727272</v>
      </c>
      <c r="R86" s="18">
        <f t="shared" si="15"/>
        <v>0.06</v>
      </c>
      <c r="S86" s="18">
        <f t="shared" si="15"/>
        <v>-0.150997150997151</v>
      </c>
      <c r="T86" s="18">
        <f t="shared" si="15"/>
        <v>-0.14603960396039603</v>
      </c>
      <c r="U86" s="18">
        <f t="shared" si="15"/>
        <v>-0.00980392156862745</v>
      </c>
      <c r="V86" s="164">
        <f t="shared" si="47"/>
        <v>0.29652996845425866</v>
      </c>
      <c r="W86" s="164">
        <f t="shared" si="48"/>
        <v>0.0186536901865369</v>
      </c>
      <c r="X86" s="19">
        <f t="shared" si="49"/>
        <v>0.03662420382165605</v>
      </c>
      <c r="Y86" s="19">
        <f t="shared" si="49"/>
        <v>0.05913978494623656</v>
      </c>
      <c r="Z86" s="65"/>
      <c r="AA86" s="65"/>
      <c r="AB86" s="65"/>
      <c r="AC86" s="65"/>
      <c r="AD86" s="65"/>
      <c r="AE86" s="2"/>
    </row>
    <row r="87" spans="2:31" ht="12.75">
      <c r="B87" s="60" t="s">
        <v>12</v>
      </c>
      <c r="C87" s="17">
        <f t="shared" si="36"/>
        <v>0.06521739130434782</v>
      </c>
      <c r="D87" s="18">
        <f t="shared" si="37"/>
        <v>0.06696428571428571</v>
      </c>
      <c r="E87" s="45">
        <f t="shared" si="38"/>
        <v>-0.1076388888888889</v>
      </c>
      <c r="F87" s="18">
        <f t="shared" si="38"/>
        <v>0.27835051546391754</v>
      </c>
      <c r="G87" s="18">
        <f t="shared" si="39"/>
        <v>1.0087463556851313</v>
      </c>
      <c r="H87" s="18">
        <f t="shared" si="40"/>
        <v>0.45188284518828453</v>
      </c>
      <c r="I87" s="18">
        <f t="shared" si="41"/>
        <v>0.5914396887159533</v>
      </c>
      <c r="J87" s="18">
        <f t="shared" si="42"/>
        <v>0.15053763440860216</v>
      </c>
      <c r="K87" s="18">
        <f t="shared" si="43"/>
        <v>-0.3352685050798258</v>
      </c>
      <c r="L87" s="18">
        <f t="shared" si="44"/>
        <v>-0.3559077809798271</v>
      </c>
      <c r="M87" s="18">
        <f t="shared" si="45"/>
        <v>-0.33985330073349634</v>
      </c>
      <c r="N87" s="18">
        <f t="shared" si="46"/>
        <v>-0.23598130841121495</v>
      </c>
      <c r="O87" s="18">
        <f t="shared" si="13"/>
        <v>-0.20305676855895197</v>
      </c>
      <c r="P87" s="18">
        <f t="shared" si="14"/>
        <v>-0.25279642058165547</v>
      </c>
      <c r="Q87" s="18">
        <f t="shared" si="15"/>
        <v>-0.12222222222222222</v>
      </c>
      <c r="R87" s="18">
        <f t="shared" si="15"/>
        <v>-0.1162079510703364</v>
      </c>
      <c r="S87" s="18">
        <f t="shared" si="15"/>
        <v>-0.20821917808219179</v>
      </c>
      <c r="T87" s="18">
        <f t="shared" si="15"/>
        <v>0.20958083832335328</v>
      </c>
      <c r="U87" s="18">
        <f t="shared" si="15"/>
        <v>0.4388185654008439</v>
      </c>
      <c r="V87" s="164">
        <f t="shared" si="47"/>
        <v>0.0748702742772424</v>
      </c>
      <c r="W87" s="164">
        <f t="shared" si="48"/>
        <v>0.5310344827586206</v>
      </c>
      <c r="X87" s="19">
        <f t="shared" si="49"/>
        <v>-0.32342342342342345</v>
      </c>
      <c r="Y87" s="19">
        <f t="shared" si="49"/>
        <v>-0.18442077230359522</v>
      </c>
      <c r="Z87" s="65"/>
      <c r="AA87" s="65"/>
      <c r="AB87" s="65"/>
      <c r="AC87" s="65"/>
      <c r="AD87" s="65"/>
      <c r="AE87" s="2"/>
    </row>
    <row r="88" spans="2:31" ht="12.75">
      <c r="B88" s="60" t="s">
        <v>43</v>
      </c>
      <c r="C88" s="17">
        <f t="shared" si="36"/>
        <v>0.81998199819982</v>
      </c>
      <c r="D88" s="18">
        <f t="shared" si="37"/>
        <v>0.7801358234295416</v>
      </c>
      <c r="E88" s="45">
        <f t="shared" si="38"/>
        <v>0.06001622060016221</v>
      </c>
      <c r="F88" s="18">
        <f t="shared" si="38"/>
        <v>0.6430769230769231</v>
      </c>
      <c r="G88" s="18">
        <f t="shared" si="39"/>
        <v>-0.06824925816023739</v>
      </c>
      <c r="H88" s="18">
        <f t="shared" si="40"/>
        <v>-0.2312827849308536</v>
      </c>
      <c r="I88" s="18">
        <f t="shared" si="41"/>
        <v>-0.0007651109410864575</v>
      </c>
      <c r="J88" s="18">
        <f t="shared" si="42"/>
        <v>-0.35252808988764045</v>
      </c>
      <c r="K88" s="18">
        <f t="shared" si="43"/>
        <v>0.2526539278131635</v>
      </c>
      <c r="L88" s="18">
        <f t="shared" si="44"/>
        <v>-0.0012406947890818859</v>
      </c>
      <c r="M88" s="18">
        <f t="shared" si="45"/>
        <v>-0.12327718223583461</v>
      </c>
      <c r="N88" s="18">
        <f t="shared" si="46"/>
        <v>-0.049891540130151846</v>
      </c>
      <c r="O88" s="18">
        <f t="shared" si="13"/>
        <v>-0.2783898305084746</v>
      </c>
      <c r="P88" s="18">
        <f t="shared" si="14"/>
        <v>0.17142857142857143</v>
      </c>
      <c r="Q88" s="18">
        <f t="shared" si="15"/>
        <v>0.125764192139738</v>
      </c>
      <c r="R88" s="18">
        <f t="shared" si="15"/>
        <v>-0.0471841704718417</v>
      </c>
      <c r="S88" s="18">
        <f t="shared" si="15"/>
        <v>-0.27715795654726955</v>
      </c>
      <c r="T88" s="18">
        <f t="shared" si="15"/>
        <v>-0.4183457051961824</v>
      </c>
      <c r="U88" s="18">
        <f t="shared" si="15"/>
        <v>-0.19860356865787432</v>
      </c>
      <c r="V88" s="164">
        <f t="shared" si="47"/>
        <v>0.5682289506428868</v>
      </c>
      <c r="W88" s="164">
        <f t="shared" si="48"/>
        <v>-0.18209468394604603</v>
      </c>
      <c r="X88" s="19">
        <f t="shared" si="49"/>
        <v>0.039450282942603075</v>
      </c>
      <c r="Y88" s="19">
        <f t="shared" si="49"/>
        <v>-0.04650801057707264</v>
      </c>
      <c r="Z88" s="65"/>
      <c r="AA88" s="65"/>
      <c r="AB88" s="65"/>
      <c r="AC88" s="65"/>
      <c r="AD88" s="65"/>
      <c r="AE88" s="2"/>
    </row>
    <row r="89" spans="2:31" ht="12.75">
      <c r="B89" s="60" t="s">
        <v>44</v>
      </c>
      <c r="C89" s="17">
        <f t="shared" si="36"/>
        <v>-0.18571428571428572</v>
      </c>
      <c r="D89" s="18">
        <f t="shared" si="37"/>
        <v>1.434782608695652</v>
      </c>
      <c r="E89" s="45">
        <f t="shared" si="38"/>
        <v>0.7537878787878788</v>
      </c>
      <c r="F89" s="18">
        <f t="shared" si="38"/>
        <v>0.28292682926829266</v>
      </c>
      <c r="G89" s="18">
        <f t="shared" si="39"/>
        <v>1.105263157894737</v>
      </c>
      <c r="H89" s="18">
        <f t="shared" si="40"/>
        <v>-0.3581932773109244</v>
      </c>
      <c r="I89" s="18">
        <f t="shared" si="41"/>
        <v>0.21166306695464362</v>
      </c>
      <c r="J89" s="18">
        <f t="shared" si="42"/>
        <v>0.0741444866920152</v>
      </c>
      <c r="K89" s="18">
        <f t="shared" si="43"/>
        <v>0.06166666666666667</v>
      </c>
      <c r="L89" s="18">
        <f t="shared" si="44"/>
        <v>-0.0851063829787234</v>
      </c>
      <c r="M89" s="18">
        <f t="shared" si="45"/>
        <v>-0.11942959001782531</v>
      </c>
      <c r="N89" s="18">
        <f t="shared" si="46"/>
        <v>-0.168141592920354</v>
      </c>
      <c r="O89" s="18">
        <f t="shared" si="13"/>
        <v>0.023547880690737835</v>
      </c>
      <c r="P89" s="18">
        <f t="shared" si="14"/>
        <v>-0.14311270125223613</v>
      </c>
      <c r="Q89" s="18">
        <f t="shared" si="15"/>
        <v>-0.020242914979757085</v>
      </c>
      <c r="R89" s="18">
        <f t="shared" si="15"/>
        <v>0.03829787234042553</v>
      </c>
      <c r="S89" s="18">
        <f t="shared" si="15"/>
        <v>0.17638036809815952</v>
      </c>
      <c r="T89" s="18">
        <f t="shared" si="15"/>
        <v>0.15031315240083507</v>
      </c>
      <c r="U89" s="18">
        <f t="shared" si="15"/>
        <v>-0.3202479338842975</v>
      </c>
      <c r="V89" s="164">
        <f t="shared" si="47"/>
        <v>0.5731448763250884</v>
      </c>
      <c r="W89" s="164">
        <f t="shared" si="48"/>
        <v>0.04986522911051213</v>
      </c>
      <c r="X89" s="19">
        <f t="shared" si="49"/>
        <v>-0.07573812580231065</v>
      </c>
      <c r="Y89" s="19">
        <f t="shared" si="49"/>
        <v>-0.02638888888888889</v>
      </c>
      <c r="Z89" s="65"/>
      <c r="AA89" s="65"/>
      <c r="AB89" s="65"/>
      <c r="AC89" s="65"/>
      <c r="AD89" s="65"/>
      <c r="AE89" s="2"/>
    </row>
    <row r="90" spans="2:31" ht="12.75">
      <c r="B90" s="60" t="s">
        <v>45</v>
      </c>
      <c r="C90" s="17">
        <f t="shared" si="36"/>
        <v>0.05263157894736842</v>
      </c>
      <c r="D90" s="18">
        <f t="shared" si="37"/>
        <v>0.3305084745762712</v>
      </c>
      <c r="E90" s="45">
        <f t="shared" si="38"/>
        <v>0.29906542056074764</v>
      </c>
      <c r="F90" s="18">
        <f t="shared" si="38"/>
        <v>1.1551724137931034</v>
      </c>
      <c r="G90" s="18">
        <f t="shared" si="39"/>
        <v>0.60625</v>
      </c>
      <c r="H90" s="18">
        <f t="shared" si="40"/>
        <v>0.4840764331210191</v>
      </c>
      <c r="I90" s="18">
        <f t="shared" si="41"/>
        <v>0.20863309352517986</v>
      </c>
      <c r="J90" s="18">
        <f t="shared" si="42"/>
        <v>-0.172</v>
      </c>
      <c r="K90" s="18">
        <f t="shared" si="43"/>
        <v>0.058365758754863814</v>
      </c>
      <c r="L90" s="18">
        <f t="shared" si="44"/>
        <v>-0.05150214592274678</v>
      </c>
      <c r="M90" s="18">
        <f t="shared" si="45"/>
        <v>0.19642857142857142</v>
      </c>
      <c r="N90" s="18">
        <f t="shared" si="46"/>
        <v>0.4396135265700483</v>
      </c>
      <c r="O90" s="18">
        <f t="shared" si="13"/>
        <v>-0.1323529411764706</v>
      </c>
      <c r="P90" s="18">
        <f t="shared" si="14"/>
        <v>-0.12669683257918551</v>
      </c>
      <c r="Q90" s="18">
        <f t="shared" si="15"/>
        <v>-0.17412935323383086</v>
      </c>
      <c r="R90" s="18">
        <f t="shared" si="15"/>
        <v>-0.33221476510067116</v>
      </c>
      <c r="S90" s="18">
        <f t="shared" si="15"/>
        <v>-0.25</v>
      </c>
      <c r="T90" s="18">
        <f t="shared" si="15"/>
        <v>-0.09326424870466321</v>
      </c>
      <c r="U90" s="18">
        <f t="shared" si="15"/>
        <v>0.06626506024096386</v>
      </c>
      <c r="V90" s="164">
        <f t="shared" si="47"/>
        <v>0.43204868154158216</v>
      </c>
      <c r="W90" s="164">
        <f t="shared" si="48"/>
        <v>0.22521246458923513</v>
      </c>
      <c r="X90" s="19">
        <f t="shared" si="49"/>
        <v>0.14682080924855492</v>
      </c>
      <c r="Y90" s="19">
        <f t="shared" si="49"/>
        <v>-0.19959677419354838</v>
      </c>
      <c r="Z90" s="65"/>
      <c r="AA90" s="65"/>
      <c r="AB90" s="65"/>
      <c r="AC90" s="65"/>
      <c r="AD90" s="65"/>
      <c r="AE90" s="2"/>
    </row>
    <row r="91" spans="2:31" ht="12.75">
      <c r="B91" s="60" t="s">
        <v>46</v>
      </c>
      <c r="C91" s="17">
        <f t="shared" si="36"/>
        <v>-0.09361702127659574</v>
      </c>
      <c r="D91" s="18">
        <f t="shared" si="37"/>
        <v>1.2599118942731278</v>
      </c>
      <c r="E91" s="45">
        <f t="shared" si="38"/>
        <v>0.5785714285714286</v>
      </c>
      <c r="F91" s="18">
        <f t="shared" si="38"/>
        <v>0.8813559322033898</v>
      </c>
      <c r="G91" s="18">
        <f t="shared" si="39"/>
        <v>0.4413145539906103</v>
      </c>
      <c r="H91" s="18">
        <f t="shared" si="40"/>
        <v>-0.30994152046783624</v>
      </c>
      <c r="I91" s="18">
        <f t="shared" si="41"/>
        <v>0.45701357466063347</v>
      </c>
      <c r="J91" s="18">
        <f t="shared" si="42"/>
        <v>-0.2072072072072072</v>
      </c>
      <c r="K91" s="18">
        <f t="shared" si="43"/>
        <v>-0.03257328990228013</v>
      </c>
      <c r="L91" s="18">
        <f t="shared" si="44"/>
        <v>-0.10734463276836158</v>
      </c>
      <c r="M91" s="18">
        <f t="shared" si="45"/>
        <v>-0.2919254658385093</v>
      </c>
      <c r="N91" s="18">
        <f t="shared" si="46"/>
        <v>-0.06439393939393939</v>
      </c>
      <c r="O91" s="18">
        <f t="shared" si="13"/>
        <v>-0.1414141414141414</v>
      </c>
      <c r="P91" s="18">
        <f t="shared" si="14"/>
        <v>-0.14556962025316456</v>
      </c>
      <c r="Q91" s="18">
        <f t="shared" si="15"/>
        <v>0.10964912280701754</v>
      </c>
      <c r="R91" s="18">
        <f t="shared" si="15"/>
        <v>0.3967611336032389</v>
      </c>
      <c r="S91" s="18">
        <f t="shared" si="15"/>
        <v>0.09411764705882353</v>
      </c>
      <c r="T91" s="18">
        <f t="shared" si="15"/>
        <v>0.0962962962962963</v>
      </c>
      <c r="U91" s="18">
        <f t="shared" si="15"/>
        <v>-0.15019762845849802</v>
      </c>
      <c r="V91" s="164">
        <f t="shared" si="47"/>
        <v>0.6431322207958922</v>
      </c>
      <c r="W91" s="164">
        <f t="shared" si="48"/>
        <v>-0.02578125</v>
      </c>
      <c r="X91" s="19">
        <f t="shared" si="49"/>
        <v>-0.12750601443464316</v>
      </c>
      <c r="Y91" s="19">
        <f t="shared" si="49"/>
        <v>0.03216911764705882</v>
      </c>
      <c r="Z91" s="65"/>
      <c r="AA91" s="65"/>
      <c r="AB91" s="65"/>
      <c r="AC91" s="65"/>
      <c r="AD91" s="65"/>
      <c r="AE91" s="2"/>
    </row>
    <row r="92" spans="2:31" ht="12.75">
      <c r="B92" s="60" t="s">
        <v>13</v>
      </c>
      <c r="C92" s="17">
        <f t="shared" si="36"/>
        <v>0.39572081429164935</v>
      </c>
      <c r="D92" s="18">
        <f t="shared" si="37"/>
        <v>0.9431961625852058</v>
      </c>
      <c r="E92" s="45">
        <f t="shared" si="38"/>
        <v>0.5930315240578337</v>
      </c>
      <c r="F92" s="18">
        <f t="shared" si="38"/>
        <v>0.4908265557026669</v>
      </c>
      <c r="G92" s="18">
        <f t="shared" si="39"/>
        <v>0.32415538026492036</v>
      </c>
      <c r="H92" s="18">
        <f t="shared" si="40"/>
        <v>0.004027543198648825</v>
      </c>
      <c r="I92" s="18">
        <f t="shared" si="41"/>
        <v>0.13137925903883352</v>
      </c>
      <c r="J92" s="18">
        <f t="shared" si="42"/>
        <v>-0.025247399137274803</v>
      </c>
      <c r="K92" s="18">
        <f t="shared" si="43"/>
        <v>-0.029672923457345173</v>
      </c>
      <c r="L92" s="18">
        <f t="shared" si="44"/>
        <v>0.13703416149068323</v>
      </c>
      <c r="M92" s="18">
        <f t="shared" si="45"/>
        <v>-0.17122567069963177</v>
      </c>
      <c r="N92" s="18">
        <f t="shared" si="46"/>
        <v>-0.029025120395678772</v>
      </c>
      <c r="O92" s="18">
        <f t="shared" si="13"/>
        <v>-0.1833661531333256</v>
      </c>
      <c r="P92" s="18">
        <f t="shared" si="14"/>
        <v>-0.29566404916353706</v>
      </c>
      <c r="Q92" s="18">
        <f t="shared" si="15"/>
        <v>-0.2024754046334497</v>
      </c>
      <c r="R92" s="18">
        <f t="shared" si="15"/>
        <v>-0.17050938337801608</v>
      </c>
      <c r="S92" s="18">
        <f t="shared" si="15"/>
        <v>-0.013191489361702127</v>
      </c>
      <c r="T92" s="18">
        <f t="shared" si="15"/>
        <v>-0.06883179835191469</v>
      </c>
      <c r="U92" s="18">
        <f t="shared" si="15"/>
        <v>0.07461201750895344</v>
      </c>
      <c r="V92" s="164">
        <f t="shared" si="47"/>
        <v>0.5873858104042449</v>
      </c>
      <c r="W92" s="164">
        <f t="shared" si="48"/>
        <v>0.09969330438678108</v>
      </c>
      <c r="X92" s="19">
        <f t="shared" si="49"/>
        <v>-0.022875407370268237</v>
      </c>
      <c r="Y92" s="19">
        <f t="shared" si="49"/>
        <v>-0.21579757552434098</v>
      </c>
      <c r="Z92" s="65"/>
      <c r="AA92" s="65"/>
      <c r="AB92" s="65"/>
      <c r="AC92" s="65"/>
      <c r="AD92" s="65"/>
      <c r="AE92" s="2"/>
    </row>
    <row r="93" spans="2:31" ht="12.75">
      <c r="B93" s="60" t="s">
        <v>47</v>
      </c>
      <c r="C93" s="17">
        <f t="shared" si="36"/>
        <v>0.2667578659370725</v>
      </c>
      <c r="D93" s="18">
        <f t="shared" si="37"/>
        <v>0.3479299363057325</v>
      </c>
      <c r="E93" s="45">
        <f t="shared" si="38"/>
        <v>0.40575396825396826</v>
      </c>
      <c r="F93" s="18">
        <f t="shared" si="38"/>
        <v>0.8031088082901554</v>
      </c>
      <c r="G93" s="18">
        <f t="shared" si="39"/>
        <v>0.3142548596112311</v>
      </c>
      <c r="H93" s="18">
        <f t="shared" si="40"/>
        <v>0.16656822209096278</v>
      </c>
      <c r="I93" s="18">
        <f t="shared" si="41"/>
        <v>0.11573747353563868</v>
      </c>
      <c r="J93" s="18">
        <f t="shared" si="42"/>
        <v>0.20632183908045976</v>
      </c>
      <c r="K93" s="18">
        <f t="shared" si="43"/>
        <v>-0.05217748562037798</v>
      </c>
      <c r="L93" s="18">
        <f t="shared" si="44"/>
        <v>-0.053670886075949366</v>
      </c>
      <c r="M93" s="18">
        <f t="shared" si="45"/>
        <v>0.09361163820366857</v>
      </c>
      <c r="N93" s="18">
        <f t="shared" si="46"/>
        <v>-0.2162934730824202</v>
      </c>
      <c r="O93" s="18">
        <f t="shared" si="13"/>
        <v>-0.17381881231035978</v>
      </c>
      <c r="P93" s="18">
        <f t="shared" si="14"/>
        <v>-0.12787586944890317</v>
      </c>
      <c r="Q93" s="18">
        <f t="shared" si="15"/>
        <v>-0.3076923076923077</v>
      </c>
      <c r="R93" s="18">
        <f t="shared" si="15"/>
        <v>-0.23100303951367782</v>
      </c>
      <c r="S93" s="18">
        <f t="shared" si="15"/>
        <v>-0.04249737670514166</v>
      </c>
      <c r="T93" s="18">
        <f t="shared" si="15"/>
        <v>-0.10306748466257669</v>
      </c>
      <c r="U93" s="18">
        <f t="shared" si="15"/>
        <v>0.07184628237259816</v>
      </c>
      <c r="V93" s="164">
        <f t="shared" si="47"/>
        <v>0.4286932423790237</v>
      </c>
      <c r="W93" s="164">
        <f t="shared" si="48"/>
        <v>0.20695314831393613</v>
      </c>
      <c r="X93" s="19">
        <f t="shared" si="49"/>
        <v>-0.06663370008653727</v>
      </c>
      <c r="Y93" s="19">
        <f t="shared" si="49"/>
        <v>-0.20556291390728476</v>
      </c>
      <c r="Z93" s="65"/>
      <c r="AA93" s="65"/>
      <c r="AB93" s="65"/>
      <c r="AC93" s="65"/>
      <c r="AD93" s="65"/>
      <c r="AE93" s="2"/>
    </row>
    <row r="94" spans="2:31" ht="12.75">
      <c r="B94" s="60" t="s">
        <v>14</v>
      </c>
      <c r="C94" s="17">
        <f aca="true" t="shared" si="50" ref="C94:C104">+(G39-C39)/C39</f>
        <v>-0.0625</v>
      </c>
      <c r="D94" s="18">
        <f aca="true" t="shared" si="51" ref="D94:D104">+(H39-D39)/D39</f>
        <v>0.8824306472919419</v>
      </c>
      <c r="E94" s="45">
        <f aca="true" t="shared" si="52" ref="E94:E104">+(I39-E39)/E39</f>
        <v>0.824793388429752</v>
      </c>
      <c r="F94" s="18">
        <f aca="true" t="shared" si="53" ref="F94:F104">+(J39-F39)/F39</f>
        <v>1.2116564417177915</v>
      </c>
      <c r="G94" s="18">
        <f t="shared" si="39"/>
        <v>2.5183673469387755</v>
      </c>
      <c r="H94" s="18">
        <f t="shared" si="40"/>
        <v>0.29964912280701755</v>
      </c>
      <c r="I94" s="18">
        <f t="shared" si="41"/>
        <v>0.2817028985507246</v>
      </c>
      <c r="J94" s="18">
        <f t="shared" si="42"/>
        <v>0.04669440591770689</v>
      </c>
      <c r="K94" s="18">
        <f t="shared" si="43"/>
        <v>-0.19953596287703015</v>
      </c>
      <c r="L94" s="18">
        <f t="shared" si="44"/>
        <v>-0.06857451403887689</v>
      </c>
      <c r="M94" s="18">
        <f t="shared" si="45"/>
        <v>-0.39151943462897526</v>
      </c>
      <c r="N94" s="18">
        <f t="shared" si="46"/>
        <v>-0.5640459363957597</v>
      </c>
      <c r="O94" s="18">
        <f t="shared" si="13"/>
        <v>-0.3338164251207729</v>
      </c>
      <c r="P94" s="18">
        <f t="shared" si="14"/>
        <v>-0.46144927536231883</v>
      </c>
      <c r="Q94" s="18">
        <f t="shared" si="15"/>
        <v>-0.13356562137049943</v>
      </c>
      <c r="R94" s="18">
        <f t="shared" si="15"/>
        <v>0.1691995947315096</v>
      </c>
      <c r="S94" s="18">
        <f t="shared" si="15"/>
        <v>-0.3052936910804931</v>
      </c>
      <c r="T94" s="18">
        <f t="shared" si="15"/>
        <v>0.2411194833153929</v>
      </c>
      <c r="U94" s="18">
        <f t="shared" si="15"/>
        <v>-0.24664879356568364</v>
      </c>
      <c r="V94" s="164">
        <f t="shared" si="47"/>
        <v>0.7371959026888605</v>
      </c>
      <c r="W94" s="164">
        <f t="shared" si="48"/>
        <v>0.49566979915238624</v>
      </c>
      <c r="X94" s="19">
        <f t="shared" si="49"/>
        <v>-0.3047924109892818</v>
      </c>
      <c r="Y94" s="19">
        <f t="shared" si="49"/>
        <v>-0.25429735956051747</v>
      </c>
      <c r="Z94" s="65"/>
      <c r="AA94" s="65"/>
      <c r="AB94" s="65"/>
      <c r="AC94" s="65"/>
      <c r="AD94" s="65"/>
      <c r="AE94" s="2"/>
    </row>
    <row r="95" spans="2:31" ht="12.75">
      <c r="B95" s="60" t="s">
        <v>15</v>
      </c>
      <c r="C95" s="17">
        <f t="shared" si="50"/>
        <v>0.04247104247104247</v>
      </c>
      <c r="D95" s="18">
        <f t="shared" si="51"/>
        <v>0.2575107296137339</v>
      </c>
      <c r="E95" s="45">
        <f t="shared" si="52"/>
        <v>0.56</v>
      </c>
      <c r="F95" s="18">
        <f t="shared" si="53"/>
        <v>0.6188340807174888</v>
      </c>
      <c r="G95" s="18">
        <f t="shared" si="39"/>
        <v>0.562962962962963</v>
      </c>
      <c r="H95" s="18">
        <f t="shared" si="40"/>
        <v>0.2935153583617747</v>
      </c>
      <c r="I95" s="18">
        <f t="shared" si="41"/>
        <v>0.6623931623931624</v>
      </c>
      <c r="J95" s="18">
        <f t="shared" si="42"/>
        <v>0.11357340720221606</v>
      </c>
      <c r="K95" s="18">
        <f t="shared" si="43"/>
        <v>-0.026066350710900472</v>
      </c>
      <c r="L95" s="18">
        <f t="shared" si="44"/>
        <v>0.05804749340369393</v>
      </c>
      <c r="M95" s="18">
        <f t="shared" si="45"/>
        <v>-0.2827763496143959</v>
      </c>
      <c r="N95" s="18">
        <f t="shared" si="46"/>
        <v>-0.16169154228855723</v>
      </c>
      <c r="O95" s="18">
        <f t="shared" si="13"/>
        <v>0.1873479318734793</v>
      </c>
      <c r="P95" s="18">
        <f t="shared" si="14"/>
        <v>0.004987531172069825</v>
      </c>
      <c r="Q95" s="18">
        <f t="shared" si="15"/>
        <v>-0.14695340501792115</v>
      </c>
      <c r="R95" s="18">
        <f t="shared" si="15"/>
        <v>0.3827893175074184</v>
      </c>
      <c r="S95" s="18">
        <f t="shared" si="15"/>
        <v>0.028688524590163935</v>
      </c>
      <c r="T95" s="18">
        <f t="shared" si="15"/>
        <v>-0.017369727047146403</v>
      </c>
      <c r="U95" s="18">
        <f t="shared" si="15"/>
        <v>0.3865546218487395</v>
      </c>
      <c r="V95" s="164">
        <f t="shared" si="47"/>
        <v>0.33872832369942196</v>
      </c>
      <c r="W95" s="164">
        <f t="shared" si="48"/>
        <v>0.3747841105354059</v>
      </c>
      <c r="X95" s="19">
        <f t="shared" si="49"/>
        <v>-0.10301507537688442</v>
      </c>
      <c r="Y95" s="19">
        <f t="shared" si="49"/>
        <v>0.1169467787114846</v>
      </c>
      <c r="Z95" s="65"/>
      <c r="AA95" s="65"/>
      <c r="AB95" s="65"/>
      <c r="AC95" s="65"/>
      <c r="AD95" s="65"/>
      <c r="AE95" s="2"/>
    </row>
    <row r="96" spans="2:31" ht="12.75">
      <c r="B96" s="60" t="s">
        <v>48</v>
      </c>
      <c r="C96" s="17">
        <f t="shared" si="50"/>
        <v>0.5950413223140496</v>
      </c>
      <c r="D96" s="18">
        <f t="shared" si="51"/>
        <v>0.37719298245614036</v>
      </c>
      <c r="E96" s="45">
        <f t="shared" si="52"/>
        <v>0.44036697247706424</v>
      </c>
      <c r="F96" s="18">
        <f t="shared" si="53"/>
        <v>0.47019867549668876</v>
      </c>
      <c r="G96" s="18">
        <f t="shared" si="39"/>
        <v>0.3005181347150259</v>
      </c>
      <c r="H96" s="18">
        <f t="shared" si="40"/>
        <v>0.6687898089171974</v>
      </c>
      <c r="I96" s="18">
        <f t="shared" si="41"/>
        <v>0.19745222929936307</v>
      </c>
      <c r="J96" s="18">
        <f t="shared" si="42"/>
        <v>0.0990990990990991</v>
      </c>
      <c r="K96" s="18">
        <f t="shared" si="43"/>
        <v>0.26294820717131473</v>
      </c>
      <c r="L96" s="18">
        <f t="shared" si="44"/>
        <v>-0.08015267175572519</v>
      </c>
      <c r="M96" s="18">
        <f t="shared" si="45"/>
        <v>0.35638297872340424</v>
      </c>
      <c r="N96" s="18">
        <f t="shared" si="46"/>
        <v>-0.2336065573770492</v>
      </c>
      <c r="O96" s="18">
        <f t="shared" si="13"/>
        <v>-0.4952681388012618</v>
      </c>
      <c r="P96" s="18">
        <f t="shared" si="14"/>
        <v>0.04149377593360996</v>
      </c>
      <c r="Q96" s="18">
        <f t="shared" si="15"/>
        <v>0.1450980392156863</v>
      </c>
      <c r="R96" s="18">
        <f t="shared" si="15"/>
        <v>0.22994652406417113</v>
      </c>
      <c r="S96" s="18">
        <f t="shared" si="15"/>
        <v>0.53125</v>
      </c>
      <c r="T96" s="18">
        <f t="shared" si="15"/>
        <v>-0.09561752988047809</v>
      </c>
      <c r="U96" s="18">
        <f t="shared" si="15"/>
        <v>-0.3561643835616438</v>
      </c>
      <c r="V96" s="164">
        <f t="shared" si="47"/>
        <v>0.4727272727272727</v>
      </c>
      <c r="W96" s="164">
        <f t="shared" si="48"/>
        <v>0.2962962962962963</v>
      </c>
      <c r="X96" s="19">
        <f t="shared" si="49"/>
        <v>0.0582010582010582</v>
      </c>
      <c r="Y96" s="19">
        <f t="shared" si="49"/>
        <v>-0.067</v>
      </c>
      <c r="Z96" s="65"/>
      <c r="AA96" s="65"/>
      <c r="AB96" s="65"/>
      <c r="AC96" s="65"/>
      <c r="AD96" s="65"/>
      <c r="AE96" s="2"/>
    </row>
    <row r="97" spans="2:31" ht="12.75">
      <c r="B97" s="60" t="s">
        <v>49</v>
      </c>
      <c r="C97" s="17">
        <f t="shared" si="50"/>
        <v>0.9439252336448598</v>
      </c>
      <c r="D97" s="18">
        <f t="shared" si="51"/>
        <v>0.17894736842105263</v>
      </c>
      <c r="E97" s="45">
        <f t="shared" si="52"/>
        <v>0.1111111111111111</v>
      </c>
      <c r="F97" s="18">
        <f t="shared" si="53"/>
        <v>-0.07142857142857142</v>
      </c>
      <c r="G97" s="18">
        <f t="shared" si="39"/>
        <v>0.11538461538461539</v>
      </c>
      <c r="H97" s="18">
        <f t="shared" si="40"/>
        <v>0.09821428571428571</v>
      </c>
      <c r="I97" s="18">
        <f t="shared" si="41"/>
        <v>0.175</v>
      </c>
      <c r="J97" s="18">
        <f t="shared" si="42"/>
        <v>-0.2603550295857988</v>
      </c>
      <c r="K97" s="18">
        <f t="shared" si="43"/>
        <v>-0.08620689655172414</v>
      </c>
      <c r="L97" s="18">
        <f t="shared" si="44"/>
        <v>0.44715447154471544</v>
      </c>
      <c r="M97" s="18">
        <f t="shared" si="45"/>
        <v>0.2765957446808511</v>
      </c>
      <c r="N97" s="18">
        <f t="shared" si="46"/>
        <v>0.72</v>
      </c>
      <c r="O97" s="18">
        <f t="shared" si="13"/>
        <v>-0.17452830188679244</v>
      </c>
      <c r="P97" s="18">
        <f t="shared" si="14"/>
        <v>-0.14606741573033707</v>
      </c>
      <c r="Q97" s="18">
        <f t="shared" si="15"/>
        <v>-0.058333333333333334</v>
      </c>
      <c r="R97" s="18">
        <f t="shared" si="15"/>
        <v>0.2930232558139535</v>
      </c>
      <c r="S97" s="18">
        <f t="shared" si="15"/>
        <v>0.08</v>
      </c>
      <c r="T97" s="18">
        <f t="shared" si="15"/>
        <v>-0.07236842105263158</v>
      </c>
      <c r="U97" s="18">
        <f t="shared" si="15"/>
        <v>0.5575221238938053</v>
      </c>
      <c r="V97" s="164">
        <f t="shared" si="47"/>
        <v>0.24780701754385964</v>
      </c>
      <c r="W97" s="164">
        <f t="shared" si="48"/>
        <v>0.008787346221441126</v>
      </c>
      <c r="X97" s="19">
        <f t="shared" si="49"/>
        <v>0.26306620209059234</v>
      </c>
      <c r="Y97" s="19">
        <f t="shared" si="49"/>
        <v>-0.009655172413793104</v>
      </c>
      <c r="Z97" s="65"/>
      <c r="AA97" s="65"/>
      <c r="AB97" s="65"/>
      <c r="AC97" s="65"/>
      <c r="AD97" s="65"/>
      <c r="AE97" s="2"/>
    </row>
    <row r="98" spans="2:31" ht="12.75">
      <c r="B98" s="60" t="s">
        <v>50</v>
      </c>
      <c r="C98" s="17">
        <f t="shared" si="50"/>
        <v>0.2</v>
      </c>
      <c r="D98" s="18">
        <f t="shared" si="51"/>
        <v>0.44264943457189015</v>
      </c>
      <c r="E98" s="45">
        <f t="shared" si="52"/>
        <v>0.24380165289256198</v>
      </c>
      <c r="F98" s="18">
        <f t="shared" si="53"/>
        <v>0.39767054908485855</v>
      </c>
      <c r="G98" s="18">
        <f t="shared" si="39"/>
        <v>0.3776041666666667</v>
      </c>
      <c r="H98" s="18">
        <f t="shared" si="40"/>
        <v>0.04703247480403135</v>
      </c>
      <c r="I98" s="18">
        <f t="shared" si="41"/>
        <v>0.4368770764119601</v>
      </c>
      <c r="J98" s="18">
        <f t="shared" si="42"/>
        <v>0.055952380952380955</v>
      </c>
      <c r="K98" s="18">
        <f t="shared" si="43"/>
        <v>-0.09735349716446125</v>
      </c>
      <c r="L98" s="18">
        <f t="shared" si="44"/>
        <v>0.08235294117647059</v>
      </c>
      <c r="M98" s="18">
        <f t="shared" si="45"/>
        <v>-0.07745664739884393</v>
      </c>
      <c r="N98" s="18">
        <f t="shared" si="46"/>
        <v>0.03720405862457723</v>
      </c>
      <c r="O98" s="18">
        <f t="shared" si="13"/>
        <v>0.1099476439790576</v>
      </c>
      <c r="P98" s="18">
        <f t="shared" si="14"/>
        <v>-0.1600790513833992</v>
      </c>
      <c r="Q98" s="18">
        <f t="shared" si="15"/>
        <v>-0.041353383458646614</v>
      </c>
      <c r="R98" s="18">
        <f t="shared" si="15"/>
        <v>-0.03152173913043478</v>
      </c>
      <c r="S98" s="18">
        <f t="shared" si="15"/>
        <v>-0.006603773584905661</v>
      </c>
      <c r="T98" s="18">
        <f t="shared" si="15"/>
        <v>0.16705882352941176</v>
      </c>
      <c r="U98" s="18">
        <f t="shared" si="15"/>
        <v>0.1111111111111111</v>
      </c>
      <c r="V98" s="164">
        <f t="shared" si="47"/>
        <v>0.32380546075085326</v>
      </c>
      <c r="W98" s="164">
        <f t="shared" si="48"/>
        <v>0.20689655172413793</v>
      </c>
      <c r="X98" s="19">
        <f t="shared" si="49"/>
        <v>-0.01602136181575434</v>
      </c>
      <c r="Y98" s="19">
        <f t="shared" si="49"/>
        <v>-0.03229308005427409</v>
      </c>
      <c r="Z98" s="65"/>
      <c r="AA98" s="65"/>
      <c r="AB98" s="65"/>
      <c r="AC98" s="65"/>
      <c r="AD98" s="65"/>
      <c r="AE98" s="2"/>
    </row>
    <row r="99" spans="2:31" ht="12.75">
      <c r="B99" s="60" t="s">
        <v>51</v>
      </c>
      <c r="C99" s="17">
        <f t="shared" si="50"/>
        <v>-0.14671814671814673</v>
      </c>
      <c r="D99" s="18">
        <f t="shared" si="51"/>
        <v>0</v>
      </c>
      <c r="E99" s="45">
        <f t="shared" si="52"/>
        <v>0.1323529411764706</v>
      </c>
      <c r="F99" s="18">
        <f t="shared" si="53"/>
        <v>0.32234432234432236</v>
      </c>
      <c r="G99" s="18">
        <f t="shared" si="39"/>
        <v>0.1085972850678733</v>
      </c>
      <c r="H99" s="18">
        <f t="shared" si="40"/>
        <v>0.20444444444444446</v>
      </c>
      <c r="I99" s="18">
        <f t="shared" si="41"/>
        <v>0.35064935064935066</v>
      </c>
      <c r="J99" s="18">
        <f t="shared" si="42"/>
        <v>-0.14681440443213298</v>
      </c>
      <c r="K99" s="18">
        <f t="shared" si="43"/>
        <v>0.4489795918367347</v>
      </c>
      <c r="L99" s="18">
        <f t="shared" si="44"/>
        <v>-0.03690036900369004</v>
      </c>
      <c r="M99" s="18">
        <f t="shared" si="45"/>
        <v>0.09615384615384616</v>
      </c>
      <c r="N99" s="18">
        <f t="shared" si="46"/>
        <v>-0.37662337662337664</v>
      </c>
      <c r="O99" s="18">
        <f t="shared" si="13"/>
        <v>0.008450704225352112</v>
      </c>
      <c r="P99" s="18">
        <f t="shared" si="14"/>
        <v>-0.06896551724137931</v>
      </c>
      <c r="Q99" s="18">
        <f t="shared" si="15"/>
        <v>0.039473684210526314</v>
      </c>
      <c r="R99" s="18">
        <f t="shared" si="15"/>
        <v>0.15104166666666666</v>
      </c>
      <c r="S99" s="18">
        <f t="shared" si="15"/>
        <v>-0.2011173184357542</v>
      </c>
      <c r="T99" s="18">
        <f t="shared" si="15"/>
        <v>0.48148148148148145</v>
      </c>
      <c r="U99" s="18">
        <f t="shared" si="15"/>
        <v>0.15611814345991562</v>
      </c>
      <c r="V99" s="164">
        <f t="shared" si="47"/>
        <v>0.0761478163493841</v>
      </c>
      <c r="W99" s="164">
        <f t="shared" si="48"/>
        <v>0.07388137356919876</v>
      </c>
      <c r="X99" s="19">
        <f t="shared" si="49"/>
        <v>0.003875968992248062</v>
      </c>
      <c r="Y99" s="19">
        <f t="shared" si="49"/>
        <v>0.0222007722007722</v>
      </c>
      <c r="Z99" s="65"/>
      <c r="AA99" s="65"/>
      <c r="AB99" s="65"/>
      <c r="AC99" s="65"/>
      <c r="AD99" s="65"/>
      <c r="AE99" s="2"/>
    </row>
    <row r="100" spans="2:31" ht="12.75">
      <c r="B100" s="60" t="s">
        <v>134</v>
      </c>
      <c r="C100" s="17">
        <f t="shared" si="50"/>
        <v>0.6</v>
      </c>
      <c r="D100" s="18">
        <f t="shared" si="51"/>
        <v>0.35066505441354295</v>
      </c>
      <c r="E100" s="45">
        <f t="shared" si="52"/>
        <v>0.27314814814814814</v>
      </c>
      <c r="F100" s="18">
        <f t="shared" si="53"/>
        <v>0.37193460490463215</v>
      </c>
      <c r="G100" s="18">
        <f t="shared" si="39"/>
        <v>0.346875</v>
      </c>
      <c r="H100" s="18">
        <f t="shared" si="40"/>
        <v>0.02864816472694718</v>
      </c>
      <c r="I100" s="18">
        <f t="shared" si="41"/>
        <v>0.1393939393939394</v>
      </c>
      <c r="J100" s="18">
        <f t="shared" si="42"/>
        <v>-0.2999006951340616</v>
      </c>
      <c r="K100" s="18">
        <f t="shared" si="43"/>
        <v>-0.05568445475638051</v>
      </c>
      <c r="L100" s="18">
        <f t="shared" si="44"/>
        <v>-0.14360313315926893</v>
      </c>
      <c r="M100" s="18">
        <f t="shared" si="45"/>
        <v>0.027659574468085105</v>
      </c>
      <c r="N100" s="18">
        <f t="shared" si="46"/>
        <v>0.36737588652482267</v>
      </c>
      <c r="O100" s="18">
        <f t="shared" si="13"/>
        <v>-0.24406224406224405</v>
      </c>
      <c r="P100" s="18">
        <f t="shared" si="14"/>
        <v>-0.13922764227642276</v>
      </c>
      <c r="Q100" s="18">
        <f t="shared" si="15"/>
        <v>-0.2246376811594203</v>
      </c>
      <c r="R100" s="18">
        <f t="shared" si="15"/>
        <v>-0.18153526970954356</v>
      </c>
      <c r="S100" s="18">
        <f t="shared" si="15"/>
        <v>-0.06392199349945829</v>
      </c>
      <c r="T100" s="18">
        <f t="shared" si="15"/>
        <v>-0.14639905548996457</v>
      </c>
      <c r="U100" s="18">
        <f t="shared" si="15"/>
        <v>-0.14552736982643524</v>
      </c>
      <c r="V100" s="164">
        <f t="shared" si="47"/>
        <v>0.39159843360626556</v>
      </c>
      <c r="W100" s="164">
        <f t="shared" si="48"/>
        <v>0.04553594269634178</v>
      </c>
      <c r="X100" s="19">
        <f t="shared" si="49"/>
        <v>0.011744555908979692</v>
      </c>
      <c r="Y100" s="19">
        <f t="shared" si="49"/>
        <v>-0.2</v>
      </c>
      <c r="Z100" s="65"/>
      <c r="AA100" s="65"/>
      <c r="AB100" s="65"/>
      <c r="AC100" s="65"/>
      <c r="AD100" s="65"/>
      <c r="AE100" s="2"/>
    </row>
    <row r="101" spans="2:31" ht="12.75">
      <c r="B101" s="60" t="s">
        <v>52</v>
      </c>
      <c r="C101" s="17">
        <f t="shared" si="50"/>
        <v>0.0425531914893617</v>
      </c>
      <c r="D101" s="18">
        <f t="shared" si="51"/>
        <v>0.8378378378378378</v>
      </c>
      <c r="E101" s="45">
        <f t="shared" si="52"/>
        <v>0.2682926829268293</v>
      </c>
      <c r="F101" s="18">
        <f t="shared" si="53"/>
        <v>0.08270676691729323</v>
      </c>
      <c r="G101" s="18">
        <f t="shared" si="39"/>
        <v>0.4387755102040816</v>
      </c>
      <c r="H101" s="18">
        <f t="shared" si="40"/>
        <v>-0.11029411764705882</v>
      </c>
      <c r="I101" s="18">
        <f t="shared" si="41"/>
        <v>-0.057692307692307696</v>
      </c>
      <c r="J101" s="18">
        <f t="shared" si="42"/>
        <v>-0.3541666666666667</v>
      </c>
      <c r="K101" s="18">
        <f t="shared" si="43"/>
        <v>-0.0425531914893617</v>
      </c>
      <c r="L101" s="18">
        <f t="shared" si="44"/>
        <v>-0.008264462809917356</v>
      </c>
      <c r="M101" s="18">
        <f t="shared" si="45"/>
        <v>0</v>
      </c>
      <c r="N101" s="18">
        <f aca="true" t="shared" si="54" ref="N101:O104">+(R45-N45)/N45</f>
        <v>0.36737588652482267</v>
      </c>
      <c r="O101" s="18">
        <f t="shared" si="54"/>
        <v>-0.24406224406224405</v>
      </c>
      <c r="P101" s="18">
        <f aca="true" t="shared" si="55" ref="P101:P111">+(T46-P46)/P46</f>
        <v>-0.19166666666666668</v>
      </c>
      <c r="Q101" s="18">
        <f aca="true" t="shared" si="56" ref="Q101:U111">+(U46-Q46)/Q46</f>
        <v>-0.10204081632653061</v>
      </c>
      <c r="R101" s="18">
        <f t="shared" si="56"/>
        <v>0.19101123595505617</v>
      </c>
      <c r="S101" s="18">
        <f t="shared" si="56"/>
        <v>-0.14728682170542637</v>
      </c>
      <c r="T101" s="18">
        <f t="shared" si="56"/>
        <v>-0.05154639175257732</v>
      </c>
      <c r="U101" s="18">
        <f t="shared" si="56"/>
        <v>0.06818181818181818</v>
      </c>
      <c r="V101" s="164">
        <f t="shared" si="47"/>
        <v>0.2584856396866841</v>
      </c>
      <c r="W101" s="164">
        <f t="shared" si="48"/>
        <v>-0.06016597510373444</v>
      </c>
      <c r="X101" s="19">
        <f t="shared" si="49"/>
        <v>-0.024282560706401765</v>
      </c>
      <c r="Y101" s="19">
        <f t="shared" si="49"/>
        <v>-0.049773755656108594</v>
      </c>
      <c r="Z101" s="65"/>
      <c r="AA101" s="65"/>
      <c r="AB101" s="65"/>
      <c r="AC101" s="65"/>
      <c r="AD101" s="65"/>
      <c r="AE101" s="2"/>
    </row>
    <row r="102" spans="2:31" ht="12.75">
      <c r="B102" s="60" t="s">
        <v>53</v>
      </c>
      <c r="C102" s="17">
        <f t="shared" si="50"/>
        <v>0.048884165781083955</v>
      </c>
      <c r="D102" s="18">
        <f t="shared" si="51"/>
        <v>0.7963683527885862</v>
      </c>
      <c r="E102" s="45">
        <f t="shared" si="52"/>
        <v>0.7764705882352941</v>
      </c>
      <c r="F102" s="18">
        <f t="shared" si="53"/>
        <v>1.0415512465373962</v>
      </c>
      <c r="G102" s="18">
        <f t="shared" si="39"/>
        <v>0.48226950354609927</v>
      </c>
      <c r="H102" s="18">
        <f t="shared" si="40"/>
        <v>-0.04404332129963899</v>
      </c>
      <c r="I102" s="18">
        <f t="shared" si="41"/>
        <v>0.09271523178807947</v>
      </c>
      <c r="J102" s="18">
        <f t="shared" si="42"/>
        <v>-0.2130257801899593</v>
      </c>
      <c r="K102" s="18">
        <f t="shared" si="43"/>
        <v>0.20642515379357484</v>
      </c>
      <c r="L102" s="18">
        <f t="shared" si="44"/>
        <v>0.38821752265861026</v>
      </c>
      <c r="M102" s="18">
        <f t="shared" si="45"/>
        <v>-0.21558441558441557</v>
      </c>
      <c r="N102" s="18">
        <f t="shared" si="54"/>
        <v>-0.043010752688172046</v>
      </c>
      <c r="O102" s="18">
        <f t="shared" si="54"/>
        <v>-0.044444444444444446</v>
      </c>
      <c r="P102" s="18">
        <f t="shared" si="55"/>
        <v>0.15832426550598477</v>
      </c>
      <c r="Q102" s="18">
        <f t="shared" si="56"/>
        <v>0.7792494481236203</v>
      </c>
      <c r="R102" s="18">
        <f t="shared" si="56"/>
        <v>0.24128440366972478</v>
      </c>
      <c r="S102" s="18">
        <f t="shared" si="56"/>
        <v>0.015820698747528016</v>
      </c>
      <c r="T102" s="18">
        <f t="shared" si="56"/>
        <v>-0.058713010803193987</v>
      </c>
      <c r="U102" s="18">
        <f t="shared" si="56"/>
        <v>-0.3988833746898263</v>
      </c>
      <c r="V102" s="164">
        <f t="shared" si="47"/>
        <v>0.6186860349950478</v>
      </c>
      <c r="W102" s="164">
        <f t="shared" si="48"/>
        <v>0.0405873954721599</v>
      </c>
      <c r="X102" s="19">
        <f t="shared" si="49"/>
        <v>0.09741277930223442</v>
      </c>
      <c r="Y102" s="19">
        <f t="shared" si="49"/>
        <v>0.1807465618860511</v>
      </c>
      <c r="Z102" s="65"/>
      <c r="AA102" s="65"/>
      <c r="AB102" s="65"/>
      <c r="AC102" s="65"/>
      <c r="AD102" s="65"/>
      <c r="AE102" s="2"/>
    </row>
    <row r="103" spans="2:31" ht="12.75">
      <c r="B103" s="60" t="s">
        <v>54</v>
      </c>
      <c r="C103" s="17">
        <f t="shared" si="50"/>
        <v>-0.0821917808219178</v>
      </c>
      <c r="D103" s="18">
        <f t="shared" si="51"/>
        <v>-0.46</v>
      </c>
      <c r="E103" s="45">
        <f t="shared" si="52"/>
        <v>-0.08888888888888889</v>
      </c>
      <c r="F103" s="18">
        <f t="shared" si="53"/>
        <v>-0.05128205128205128</v>
      </c>
      <c r="G103" s="18">
        <f t="shared" si="39"/>
        <v>0.6417910447761194</v>
      </c>
      <c r="H103" s="18">
        <f t="shared" si="40"/>
        <v>0.2777777777777778</v>
      </c>
      <c r="I103" s="18">
        <f t="shared" si="41"/>
        <v>-0.34146341463414637</v>
      </c>
      <c r="J103" s="18">
        <f t="shared" si="42"/>
        <v>-0.24324324324324326</v>
      </c>
      <c r="K103" s="18">
        <f t="shared" si="43"/>
        <v>-0.2545454545454545</v>
      </c>
      <c r="L103" s="18">
        <f t="shared" si="44"/>
        <v>0.028985507246376812</v>
      </c>
      <c r="M103" s="18">
        <f t="shared" si="45"/>
        <v>1</v>
      </c>
      <c r="N103" s="18">
        <f t="shared" si="54"/>
        <v>-0.0603448275862069</v>
      </c>
      <c r="O103" s="18">
        <f t="shared" si="54"/>
        <v>-0.1405099150141643</v>
      </c>
      <c r="P103" s="18">
        <f t="shared" si="55"/>
        <v>-0.19718309859154928</v>
      </c>
      <c r="Q103" s="18">
        <f t="shared" si="56"/>
        <v>0.037037037037037035</v>
      </c>
      <c r="R103" s="18">
        <f t="shared" si="56"/>
        <v>0.11290322580645161</v>
      </c>
      <c r="S103" s="18">
        <f t="shared" si="56"/>
        <v>-0.10784313725490197</v>
      </c>
      <c r="T103" s="18">
        <f t="shared" si="56"/>
        <v>0.03508771929824561</v>
      </c>
      <c r="U103" s="18">
        <f t="shared" si="56"/>
        <v>-0.125</v>
      </c>
      <c r="V103" s="164">
        <f t="shared" si="47"/>
        <v>-0.20270270270270271</v>
      </c>
      <c r="W103" s="164">
        <f t="shared" si="48"/>
        <v>0.11016949152542373</v>
      </c>
      <c r="X103" s="19">
        <f t="shared" si="49"/>
        <v>0.026717557251908396</v>
      </c>
      <c r="Y103" s="19">
        <f t="shared" si="49"/>
        <v>0.055762081784386616</v>
      </c>
      <c r="Z103" s="65"/>
      <c r="AA103" s="65"/>
      <c r="AB103" s="65"/>
      <c r="AC103" s="65"/>
      <c r="AD103" s="65"/>
      <c r="AE103" s="2"/>
    </row>
    <row r="104" spans="2:31" ht="12.75">
      <c r="B104" s="60" t="s">
        <v>55</v>
      </c>
      <c r="C104" s="17">
        <f t="shared" si="50"/>
        <v>0.46153846153846156</v>
      </c>
      <c r="D104" s="18">
        <f t="shared" si="51"/>
        <v>1.6028368794326242</v>
      </c>
      <c r="E104" s="45">
        <f t="shared" si="52"/>
        <v>0.762987012987013</v>
      </c>
      <c r="F104" s="18">
        <f t="shared" si="53"/>
        <v>0.6567567567567567</v>
      </c>
      <c r="G104" s="18">
        <f t="shared" si="39"/>
        <v>0.354251012145749</v>
      </c>
      <c r="H104" s="18">
        <f t="shared" si="40"/>
        <v>-0.2683923705722071</v>
      </c>
      <c r="I104" s="18">
        <f t="shared" si="41"/>
        <v>-0.20994475138121546</v>
      </c>
      <c r="J104" s="18">
        <f t="shared" si="42"/>
        <v>-0.18760195758564438</v>
      </c>
      <c r="K104" s="18">
        <f t="shared" si="43"/>
        <v>-0.13303437967115098</v>
      </c>
      <c r="L104" s="18">
        <f t="shared" si="44"/>
        <v>0.1340782122905028</v>
      </c>
      <c r="M104" s="18">
        <f t="shared" si="45"/>
        <v>-0.08624708624708624</v>
      </c>
      <c r="N104" s="18">
        <f t="shared" si="54"/>
        <v>0.10714285714285714</v>
      </c>
      <c r="O104" s="18">
        <f t="shared" si="54"/>
        <v>0.24390243902439024</v>
      </c>
      <c r="P104" s="18">
        <f t="shared" si="55"/>
        <v>0.003284072249589491</v>
      </c>
      <c r="Q104" s="18">
        <f t="shared" si="56"/>
        <v>0.22193877551020408</v>
      </c>
      <c r="R104" s="18">
        <f t="shared" si="56"/>
        <v>-0.1453125</v>
      </c>
      <c r="S104" s="18">
        <f t="shared" si="56"/>
        <v>0.005649717514124294</v>
      </c>
      <c r="T104" s="18">
        <f t="shared" si="56"/>
        <v>-0.25368248772504093</v>
      </c>
      <c r="U104" s="18">
        <f t="shared" si="56"/>
        <v>-0.15031315240083507</v>
      </c>
      <c r="V104" s="164">
        <f t="shared" si="47"/>
        <v>0.8366718027734977</v>
      </c>
      <c r="W104" s="164">
        <f t="shared" si="48"/>
        <v>-0.10528523489932885</v>
      </c>
      <c r="X104" s="19">
        <f t="shared" si="49"/>
        <v>0.04125644631973746</v>
      </c>
      <c r="Y104" s="19">
        <f t="shared" si="49"/>
        <v>-0.023863124718595228</v>
      </c>
      <c r="Z104" s="65"/>
      <c r="AA104" s="65"/>
      <c r="AB104" s="65"/>
      <c r="AC104" s="65"/>
      <c r="AD104" s="65"/>
      <c r="AE104" s="2"/>
    </row>
    <row r="105" spans="2:31" ht="12.75">
      <c r="B105" s="60" t="s">
        <v>56</v>
      </c>
      <c r="C105" s="17">
        <f aca="true" t="shared" si="57" ref="C105:N108">+(G50-C50)/C50</f>
        <v>-0.3333333333333333</v>
      </c>
      <c r="D105" s="18">
        <f t="shared" si="57"/>
        <v>0.13333333333333333</v>
      </c>
      <c r="E105" s="45">
        <f t="shared" si="57"/>
        <v>1</v>
      </c>
      <c r="F105" s="18">
        <f t="shared" si="57"/>
        <v>0.6</v>
      </c>
      <c r="G105" s="18">
        <f t="shared" si="57"/>
        <v>2.0625</v>
      </c>
      <c r="H105" s="18">
        <f t="shared" si="57"/>
        <v>-0.029411764705882353</v>
      </c>
      <c r="I105" s="18">
        <f t="shared" si="57"/>
        <v>0.21052631578947367</v>
      </c>
      <c r="J105" s="18">
        <f t="shared" si="57"/>
        <v>0.3</v>
      </c>
      <c r="K105" s="18">
        <f t="shared" si="57"/>
        <v>0.35714285714285715</v>
      </c>
      <c r="L105" s="18">
        <f t="shared" si="57"/>
        <v>0.30303030303030304</v>
      </c>
      <c r="M105" s="18">
        <f t="shared" si="57"/>
        <v>0.17391304347826086</v>
      </c>
      <c r="N105" s="18">
        <f t="shared" si="57"/>
        <v>-0.11538461538461539</v>
      </c>
      <c r="O105" s="18">
        <f aca="true" t="shared" si="58" ref="O105:O111">+(S50-O50)/O50</f>
        <v>-0.2706766917293233</v>
      </c>
      <c r="P105" s="18">
        <f t="shared" si="55"/>
        <v>0.5813953488372093</v>
      </c>
      <c r="Q105" s="18">
        <f t="shared" si="56"/>
        <v>1.0925925925925926</v>
      </c>
      <c r="R105" s="18">
        <f t="shared" si="56"/>
        <v>0.2826086956521739</v>
      </c>
      <c r="S105" s="18">
        <f t="shared" si="56"/>
        <v>-0.12371134020618557</v>
      </c>
      <c r="T105" s="18">
        <f t="shared" si="56"/>
        <v>0.10294117647058823</v>
      </c>
      <c r="U105" s="18">
        <f t="shared" si="56"/>
        <v>-0.6814159292035398</v>
      </c>
      <c r="V105" s="164">
        <f aca="true" t="shared" si="59" ref="V105:W111">+(AA50-Z50)/Z50</f>
        <v>0.18032786885245902</v>
      </c>
      <c r="W105" s="164">
        <f t="shared" si="59"/>
        <v>0.5902777777777778</v>
      </c>
      <c r="X105" s="19">
        <f t="shared" si="49"/>
        <v>0.2052401746724891</v>
      </c>
      <c r="Y105" s="19">
        <f t="shared" si="49"/>
        <v>0.2210144927536232</v>
      </c>
      <c r="Z105" s="65"/>
      <c r="AA105" s="65"/>
      <c r="AB105" s="65"/>
      <c r="AC105" s="65"/>
      <c r="AD105" s="65"/>
      <c r="AE105" s="2"/>
    </row>
    <row r="106" spans="2:31" ht="12.75">
      <c r="B106" s="60" t="s">
        <v>57</v>
      </c>
      <c r="C106" s="17">
        <f t="shared" si="57"/>
        <v>-0.5181159420289855</v>
      </c>
      <c r="D106" s="18">
        <f t="shared" si="57"/>
        <v>1.085820895522388</v>
      </c>
      <c r="E106" s="45">
        <f t="shared" si="57"/>
        <v>0.9553072625698324</v>
      </c>
      <c r="F106" s="18">
        <f t="shared" si="57"/>
        <v>0.8352059925093633</v>
      </c>
      <c r="G106" s="18">
        <f t="shared" si="57"/>
        <v>4.383458646616542</v>
      </c>
      <c r="H106" s="18">
        <f t="shared" si="57"/>
        <v>0.12164579606440072</v>
      </c>
      <c r="I106" s="18">
        <f t="shared" si="57"/>
        <v>0.5771428571428572</v>
      </c>
      <c r="J106" s="18">
        <f t="shared" si="57"/>
        <v>-0.04693877551020408</v>
      </c>
      <c r="K106" s="18">
        <f t="shared" si="57"/>
        <v>-0.00558659217877095</v>
      </c>
      <c r="L106" s="18">
        <f t="shared" si="57"/>
        <v>-0.38118022328548645</v>
      </c>
      <c r="M106" s="18">
        <f t="shared" si="57"/>
        <v>-0.48188405797101447</v>
      </c>
      <c r="N106" s="18">
        <f t="shared" si="57"/>
        <v>0.01284796573875803</v>
      </c>
      <c r="O106" s="18">
        <f t="shared" si="58"/>
        <v>-0.2303370786516854</v>
      </c>
      <c r="P106" s="18">
        <f t="shared" si="55"/>
        <v>0.09020618556701031</v>
      </c>
      <c r="Q106" s="18">
        <f t="shared" si="56"/>
        <v>0.8461538461538461</v>
      </c>
      <c r="R106" s="18">
        <f t="shared" si="56"/>
        <v>-0.035940803382663845</v>
      </c>
      <c r="S106" s="18">
        <f t="shared" si="56"/>
        <v>0.43795620437956206</v>
      </c>
      <c r="T106" s="18">
        <f t="shared" si="56"/>
        <v>0.06619385342789598</v>
      </c>
      <c r="U106" s="18">
        <f t="shared" si="56"/>
        <v>0.2878787878787879</v>
      </c>
      <c r="V106" s="164">
        <f t="shared" si="59"/>
        <v>0.5474747474747474</v>
      </c>
      <c r="W106" s="164">
        <f t="shared" si="59"/>
        <v>0.54177545691906</v>
      </c>
      <c r="X106" s="19">
        <f t="shared" si="49"/>
        <v>-0.21295512277730735</v>
      </c>
      <c r="Y106" s="19">
        <f t="shared" si="49"/>
        <v>0.05164066702528241</v>
      </c>
      <c r="Z106" s="65"/>
      <c r="AA106" s="65"/>
      <c r="AB106" s="65"/>
      <c r="AC106" s="65"/>
      <c r="AD106" s="65"/>
      <c r="AE106" s="2"/>
    </row>
    <row r="107" spans="2:31" ht="12.75">
      <c r="B107" s="60" t="s">
        <v>16</v>
      </c>
      <c r="C107" s="17">
        <f t="shared" si="57"/>
        <v>0.17476851851851852</v>
      </c>
      <c r="D107" s="18">
        <f t="shared" si="57"/>
        <v>0.4565110565110565</v>
      </c>
      <c r="E107" s="45">
        <f t="shared" si="57"/>
        <v>0.38545207341944254</v>
      </c>
      <c r="F107" s="18">
        <f t="shared" si="57"/>
        <v>0.6227887617065556</v>
      </c>
      <c r="G107" s="18">
        <f t="shared" si="57"/>
        <v>0.6935960591133005</v>
      </c>
      <c r="H107" s="18">
        <f t="shared" si="57"/>
        <v>0.09986504723346828</v>
      </c>
      <c r="I107" s="18">
        <f t="shared" si="57"/>
        <v>0.43277723258096173</v>
      </c>
      <c r="J107" s="18">
        <f t="shared" si="57"/>
        <v>0.08560436037191407</v>
      </c>
      <c r="K107" s="18">
        <f t="shared" si="57"/>
        <v>-0.028795811518324606</v>
      </c>
      <c r="L107" s="18">
        <f t="shared" si="57"/>
        <v>0.03282208588957055</v>
      </c>
      <c r="M107" s="18">
        <f t="shared" si="57"/>
        <v>-0.14657534246575343</v>
      </c>
      <c r="N107" s="18">
        <f t="shared" si="57"/>
        <v>-0.3479031305375074</v>
      </c>
      <c r="O107" s="18">
        <f t="shared" si="58"/>
        <v>-0.18448637316561844</v>
      </c>
      <c r="P107" s="18">
        <f t="shared" si="55"/>
        <v>-0.25334125334125335</v>
      </c>
      <c r="Q107" s="18">
        <f t="shared" si="56"/>
        <v>-0.1653290529695024</v>
      </c>
      <c r="R107" s="18">
        <f t="shared" si="56"/>
        <v>-0.04076086956521739</v>
      </c>
      <c r="S107" s="18">
        <f t="shared" si="56"/>
        <v>-0.10356224752111641</v>
      </c>
      <c r="T107" s="18">
        <f t="shared" si="56"/>
        <v>-0.00994431185361973</v>
      </c>
      <c r="U107" s="18">
        <f t="shared" si="56"/>
        <v>-0.17403846153846153</v>
      </c>
      <c r="V107" s="164">
        <f t="shared" si="59"/>
        <v>0.41852990497484627</v>
      </c>
      <c r="W107" s="164">
        <f t="shared" si="59"/>
        <v>0.28105605359077923</v>
      </c>
      <c r="X107" s="19">
        <f t="shared" si="49"/>
        <v>-0.12288526607197785</v>
      </c>
      <c r="Y107" s="19">
        <f t="shared" si="49"/>
        <v>-0.17280378748027353</v>
      </c>
      <c r="Z107" s="65"/>
      <c r="AA107" s="65"/>
      <c r="AB107" s="65"/>
      <c r="AC107" s="65"/>
      <c r="AD107" s="65"/>
      <c r="AE107" s="2"/>
    </row>
    <row r="108" spans="2:31" ht="12.75">
      <c r="B108" s="60" t="s">
        <v>58</v>
      </c>
      <c r="C108" s="17">
        <f t="shared" si="57"/>
        <v>-0.5114678899082569</v>
      </c>
      <c r="D108" s="18">
        <f t="shared" si="57"/>
        <v>1.145413870246085</v>
      </c>
      <c r="E108" s="45">
        <f t="shared" si="57"/>
        <v>-0.1839080459770115</v>
      </c>
      <c r="F108" s="18">
        <f t="shared" si="57"/>
        <v>0.9314420803782506</v>
      </c>
      <c r="G108" s="18">
        <f t="shared" si="57"/>
        <v>3.0938967136150235</v>
      </c>
      <c r="H108" s="18">
        <f t="shared" si="57"/>
        <v>-0.45359749739311783</v>
      </c>
      <c r="I108" s="18">
        <f t="shared" si="57"/>
        <v>-0.04929577464788732</v>
      </c>
      <c r="J108" s="18">
        <f t="shared" si="57"/>
        <v>-0.35006119951040393</v>
      </c>
      <c r="K108" s="18">
        <f t="shared" si="57"/>
        <v>-0.4426605504587156</v>
      </c>
      <c r="L108" s="18">
        <f t="shared" si="57"/>
        <v>0.14122137404580154</v>
      </c>
      <c r="M108" s="18">
        <f t="shared" si="57"/>
        <v>0.044444444444444446</v>
      </c>
      <c r="N108" s="18">
        <f t="shared" si="57"/>
        <v>-0.04519774011299435</v>
      </c>
      <c r="O108" s="18">
        <f t="shared" si="58"/>
        <v>0.06584362139917696</v>
      </c>
      <c r="P108" s="18">
        <f t="shared" si="55"/>
        <v>-0.20903010033444816</v>
      </c>
      <c r="Q108" s="18">
        <f t="shared" si="56"/>
        <v>0.03309692671394799</v>
      </c>
      <c r="R108" s="18">
        <f t="shared" si="56"/>
        <v>0.2564102564102564</v>
      </c>
      <c r="S108" s="18">
        <f t="shared" si="56"/>
        <v>-0.009652509652509652</v>
      </c>
      <c r="T108" s="18">
        <f t="shared" si="56"/>
        <v>0.18604651162790697</v>
      </c>
      <c r="U108" s="18">
        <f t="shared" si="56"/>
        <v>0.16933638443935928</v>
      </c>
      <c r="V108" s="164">
        <f t="shared" si="59"/>
        <v>0.3211159737417943</v>
      </c>
      <c r="W108" s="164">
        <f t="shared" si="59"/>
        <v>-0.03436853002070393</v>
      </c>
      <c r="X108" s="19">
        <f t="shared" si="49"/>
        <v>-0.13636363636363635</v>
      </c>
      <c r="Y108" s="19">
        <f t="shared" si="49"/>
        <v>0.0253227408142999</v>
      </c>
      <c r="Z108" s="65"/>
      <c r="AA108" s="65"/>
      <c r="AB108" s="65"/>
      <c r="AC108" s="65"/>
      <c r="AD108" s="65"/>
      <c r="AE108" s="2"/>
    </row>
    <row r="109" spans="2:31" ht="12.75">
      <c r="B109" s="60" t="s">
        <v>59</v>
      </c>
      <c r="C109" s="17">
        <f aca="true" t="shared" si="60" ref="C109:D111">+(G54-C54)/C54</f>
        <v>-0.05434782608695652</v>
      </c>
      <c r="D109" s="18">
        <f t="shared" si="60"/>
        <v>0.28205128205128205</v>
      </c>
      <c r="E109" s="45">
        <f aca="true" t="shared" si="61" ref="E109:F111">+(I54-E54)/E54</f>
        <v>-0.19101123595505617</v>
      </c>
      <c r="F109" s="18">
        <f t="shared" si="61"/>
        <v>0.16494845360824742</v>
      </c>
      <c r="G109" s="18">
        <f>+(K54-G54)/G54</f>
        <v>1.6666666666666667</v>
      </c>
      <c r="H109" s="18">
        <f aca="true" t="shared" si="62" ref="H109:I111">+(L54-H54)/H54</f>
        <v>0.13</v>
      </c>
      <c r="I109" s="18">
        <f t="shared" si="62"/>
        <v>0.3472222222222222</v>
      </c>
      <c r="J109" s="18">
        <f aca="true" t="shared" si="63" ref="J109:K111">+(N54-J54)/J54</f>
        <v>0.22123893805309736</v>
      </c>
      <c r="K109" s="18">
        <f t="shared" si="63"/>
        <v>-0.4224137931034483</v>
      </c>
      <c r="L109" s="18">
        <f aca="true" t="shared" si="64" ref="L109:M111">+(P54-L54)/L54</f>
        <v>0.19469026548672566</v>
      </c>
      <c r="M109" s="18">
        <f t="shared" si="64"/>
        <v>-0.27835051546391754</v>
      </c>
      <c r="N109" s="18">
        <f>+(R54-N54)/N54</f>
        <v>-0.057971014492753624</v>
      </c>
      <c r="O109" s="18">
        <f t="shared" si="58"/>
        <v>0.014925373134328358</v>
      </c>
      <c r="P109" s="18">
        <f t="shared" si="55"/>
        <v>0.2</v>
      </c>
      <c r="Q109" s="18">
        <f t="shared" si="56"/>
        <v>0.4142857142857143</v>
      </c>
      <c r="R109" s="18">
        <f t="shared" si="56"/>
        <v>-0.015384615384615385</v>
      </c>
      <c r="S109" s="18">
        <f t="shared" si="56"/>
        <v>-0.07352941176470588</v>
      </c>
      <c r="T109" s="18">
        <f t="shared" si="56"/>
        <v>-0.14814814814814814</v>
      </c>
      <c r="U109" s="18">
        <f t="shared" si="56"/>
        <v>0.3939393939393939</v>
      </c>
      <c r="V109" s="164">
        <f t="shared" si="59"/>
        <v>0.0449438202247191</v>
      </c>
      <c r="W109" s="164">
        <f t="shared" si="59"/>
        <v>0.5591397849462365</v>
      </c>
      <c r="X109" s="19">
        <f t="shared" si="49"/>
        <v>-0.19137931034482758</v>
      </c>
      <c r="Y109" s="19">
        <f t="shared" si="49"/>
        <v>0.11940298507462686</v>
      </c>
      <c r="Z109" s="65"/>
      <c r="AA109" s="65"/>
      <c r="AB109" s="65"/>
      <c r="AC109" s="65"/>
      <c r="AD109" s="65"/>
      <c r="AE109" s="2"/>
    </row>
    <row r="110" spans="2:31" ht="13.5" thickBot="1">
      <c r="B110" s="61" t="s">
        <v>60</v>
      </c>
      <c r="C110" s="145">
        <f t="shared" si="60"/>
        <v>0.13721413721413722</v>
      </c>
      <c r="D110" s="49">
        <f t="shared" si="60"/>
        <v>0.15708812260536398</v>
      </c>
      <c r="E110" s="48">
        <f t="shared" si="61"/>
        <v>0.33874709976798145</v>
      </c>
      <c r="F110" s="49">
        <f t="shared" si="61"/>
        <v>0.6848249027237354</v>
      </c>
      <c r="G110" s="49">
        <f>+(K55-G55)/G55</f>
        <v>0.7221206581352834</v>
      </c>
      <c r="H110" s="49">
        <f t="shared" si="62"/>
        <v>0.7417218543046358</v>
      </c>
      <c r="I110" s="49">
        <f t="shared" si="62"/>
        <v>0.2720970537261698</v>
      </c>
      <c r="J110" s="49">
        <f t="shared" si="63"/>
        <v>0.06466512702078522</v>
      </c>
      <c r="K110" s="49">
        <f t="shared" si="63"/>
        <v>-0.04670912951167728</v>
      </c>
      <c r="L110" s="49">
        <f t="shared" si="64"/>
        <v>-0.15304182509505704</v>
      </c>
      <c r="M110" s="49">
        <f t="shared" si="64"/>
        <v>-0.017711171662125342</v>
      </c>
      <c r="N110" s="49">
        <f>+(R55-N55)/N55</f>
        <v>-0.22668112798264642</v>
      </c>
      <c r="O110" s="49">
        <f t="shared" si="58"/>
        <v>-0.10022271714922049</v>
      </c>
      <c r="P110" s="49">
        <f t="shared" si="55"/>
        <v>-0.06397306397306397</v>
      </c>
      <c r="Q110" s="49">
        <f t="shared" si="56"/>
        <v>-0.05825242718446602</v>
      </c>
      <c r="R110" s="49">
        <f t="shared" si="56"/>
        <v>0.09537166900420757</v>
      </c>
      <c r="S110" s="49">
        <f t="shared" si="56"/>
        <v>-0.15841584158415842</v>
      </c>
      <c r="T110" s="49">
        <f t="shared" si="56"/>
        <v>-0.06954436450839328</v>
      </c>
      <c r="U110" s="49">
        <f t="shared" si="56"/>
        <v>0.033873343151693665</v>
      </c>
      <c r="V110" s="165">
        <f t="shared" si="59"/>
        <v>0.3316221765913758</v>
      </c>
      <c r="W110" s="165">
        <f t="shared" si="59"/>
        <v>0.4070932922127988</v>
      </c>
      <c r="X110" s="47">
        <f t="shared" si="49"/>
        <v>-0.11698630136986302</v>
      </c>
      <c r="Y110" s="47">
        <f t="shared" si="49"/>
        <v>-0.03754266211604096</v>
      </c>
      <c r="Z110" s="65"/>
      <c r="AA110" s="65"/>
      <c r="AB110" s="65"/>
      <c r="AC110" s="65"/>
      <c r="AD110" s="65"/>
      <c r="AE110" s="2"/>
    </row>
    <row r="111" spans="2:25" ht="13.5" thickBot="1">
      <c r="B111" s="126" t="s">
        <v>81</v>
      </c>
      <c r="C111" s="143">
        <f t="shared" si="60"/>
        <v>0.2766648812712016</v>
      </c>
      <c r="D111" s="144">
        <f t="shared" si="60"/>
        <v>0.5909357798165138</v>
      </c>
      <c r="E111" s="144">
        <f t="shared" si="61"/>
        <v>0.4870766488413547</v>
      </c>
      <c r="F111" s="136">
        <f t="shared" si="61"/>
        <v>0.5646366234034496</v>
      </c>
      <c r="G111" s="136">
        <f>+(K56-G56)/G56</f>
        <v>0.44801834811064806</v>
      </c>
      <c r="H111" s="136">
        <f t="shared" si="62"/>
        <v>0.088898115470671</v>
      </c>
      <c r="I111" s="136">
        <f t="shared" si="62"/>
        <v>0.1980221756068325</v>
      </c>
      <c r="J111" s="136">
        <f t="shared" si="63"/>
        <v>-0.016018306636155607</v>
      </c>
      <c r="K111" s="136">
        <f t="shared" si="63"/>
        <v>-0.04508315466187634</v>
      </c>
      <c r="L111" s="136">
        <f t="shared" si="64"/>
        <v>-0.03493126019446269</v>
      </c>
      <c r="M111" s="136">
        <f t="shared" si="64"/>
        <v>-0.1438040922507379</v>
      </c>
      <c r="N111" s="136">
        <f>+(R56-N56)/N56</f>
        <v>-0.11270125223613596</v>
      </c>
      <c r="O111" s="136">
        <f t="shared" si="58"/>
        <v>-0.12684831199304164</v>
      </c>
      <c r="P111" s="136">
        <f t="shared" si="55"/>
        <v>-0.1052065498924448</v>
      </c>
      <c r="Q111" s="136">
        <f t="shared" si="56"/>
        <v>-0.05428145724385755</v>
      </c>
      <c r="R111" s="136">
        <f t="shared" si="56"/>
        <v>-0.04488407258064516</v>
      </c>
      <c r="S111" s="136">
        <f t="shared" si="56"/>
        <v>-0.060765417226520874</v>
      </c>
      <c r="T111" s="136">
        <f t="shared" si="56"/>
        <v>-0.051760088311051146</v>
      </c>
      <c r="U111" s="136">
        <f t="shared" si="56"/>
        <v>-0.04392820734608137</v>
      </c>
      <c r="V111" s="166">
        <f t="shared" si="59"/>
        <v>0.4794926083453561</v>
      </c>
      <c r="W111" s="166">
        <f t="shared" si="59"/>
        <v>0.1630657784757225</v>
      </c>
      <c r="X111" s="166">
        <f t="shared" si="49"/>
        <v>-0.08042422526622967</v>
      </c>
      <c r="Y111" s="166">
        <f t="shared" si="49"/>
        <v>-0.08704944820726566</v>
      </c>
    </row>
  </sheetData>
  <sheetProtection/>
  <mergeCells count="1">
    <mergeCell ref="B58:E58"/>
  </mergeCells>
  <printOptions/>
  <pageMargins left="0.75" right="0.75" top="1" bottom="1" header="0" footer="0"/>
  <pageSetup fitToHeight="0" fitToWidth="1" horizontalDpi="600" verticalDpi="600" orientation="portrait" paperSize="9" scale="56" r:id="rId2"/>
  <drawing r:id="rId1"/>
</worksheet>
</file>

<file path=xl/worksheets/sheet14.xml><?xml version="1.0" encoding="utf-8"?>
<worksheet xmlns="http://schemas.openxmlformats.org/spreadsheetml/2006/main" xmlns:r="http://schemas.openxmlformats.org/officeDocument/2006/relationships">
  <sheetPr codeName="Hoja10">
    <pageSetUpPr fitToPage="1"/>
  </sheetPr>
  <dimension ref="B2:AD111"/>
  <sheetViews>
    <sheetView zoomScale="90" zoomScaleNormal="90" zoomScalePageLayoutView="0" workbookViewId="0" topLeftCell="N1">
      <selection activeCell="A1" sqref="A1"/>
    </sheetView>
  </sheetViews>
  <sheetFormatPr defaultColWidth="11.421875" defaultRowHeight="12.75"/>
  <cols>
    <col min="2" max="2" width="53.140625" style="0" customWidth="1"/>
    <col min="4" max="4" width="12.140625" style="0" customWidth="1"/>
    <col min="5" max="5" width="11.57421875" style="0" customWidth="1"/>
    <col min="6" max="6" width="11.7109375" style="0" customWidth="1"/>
    <col min="7" max="7" width="10.7109375" style="0" customWidth="1"/>
    <col min="8" max="8" width="12.28125" style="0" customWidth="1"/>
  </cols>
  <sheetData>
    <row r="2" spans="2:9" ht="15.75">
      <c r="B2" s="114" t="s">
        <v>160</v>
      </c>
      <c r="C2" s="115"/>
      <c r="D2" s="115"/>
      <c r="E2" s="115"/>
      <c r="F2" s="116"/>
      <c r="G2" s="109"/>
      <c r="H2" s="109"/>
      <c r="I2" s="109"/>
    </row>
    <row r="3" spans="2:6" ht="15.75">
      <c r="B3" s="112" t="s">
        <v>62</v>
      </c>
      <c r="C3" s="112"/>
      <c r="D3" s="112"/>
      <c r="E3" s="112"/>
      <c r="F3" s="112"/>
    </row>
    <row r="4" ht="13.5" thickBot="1"/>
    <row r="5" spans="3:30" ht="33.75" customHeight="1" thickBot="1">
      <c r="C5" s="125" t="s">
        <v>0</v>
      </c>
      <c r="D5" s="125" t="s">
        <v>1</v>
      </c>
      <c r="E5" s="125" t="s">
        <v>2</v>
      </c>
      <c r="F5" s="125" t="s">
        <v>3</v>
      </c>
      <c r="G5" s="125" t="s">
        <v>4</v>
      </c>
      <c r="H5" s="125" t="s">
        <v>5</v>
      </c>
      <c r="I5" s="125" t="s">
        <v>6</v>
      </c>
      <c r="J5" s="125" t="s">
        <v>89</v>
      </c>
      <c r="K5" s="125" t="s">
        <v>94</v>
      </c>
      <c r="L5" s="125" t="s">
        <v>96</v>
      </c>
      <c r="M5" s="125" t="s">
        <v>100</v>
      </c>
      <c r="N5" s="125" t="s">
        <v>102</v>
      </c>
      <c r="O5" s="125" t="s">
        <v>108</v>
      </c>
      <c r="P5" s="125" t="s">
        <v>120</v>
      </c>
      <c r="Q5" s="125" t="s">
        <v>135</v>
      </c>
      <c r="R5" s="125" t="s">
        <v>138</v>
      </c>
      <c r="S5" s="125" t="s">
        <v>143</v>
      </c>
      <c r="T5" s="125" t="s">
        <v>146</v>
      </c>
      <c r="U5" s="125" t="s">
        <v>157</v>
      </c>
      <c r="V5" s="125" t="s">
        <v>171</v>
      </c>
      <c r="W5" s="125" t="s">
        <v>179</v>
      </c>
      <c r="X5" s="125" t="s">
        <v>192</v>
      </c>
      <c r="Y5" s="125" t="s">
        <v>200</v>
      </c>
      <c r="Z5" s="125" t="s">
        <v>92</v>
      </c>
      <c r="AA5" s="125" t="s">
        <v>91</v>
      </c>
      <c r="AB5" s="125" t="s">
        <v>104</v>
      </c>
      <c r="AC5" s="125" t="s">
        <v>139</v>
      </c>
      <c r="AD5" s="125" t="s">
        <v>172</v>
      </c>
    </row>
    <row r="6" spans="2:30" ht="12.75">
      <c r="B6" s="59" t="s">
        <v>119</v>
      </c>
      <c r="C6" s="6">
        <v>60</v>
      </c>
      <c r="D6" s="7">
        <v>88</v>
      </c>
      <c r="E6" s="7">
        <v>57</v>
      </c>
      <c r="F6" s="7">
        <v>79</v>
      </c>
      <c r="G6" s="7">
        <v>91</v>
      </c>
      <c r="H6" s="7">
        <v>99</v>
      </c>
      <c r="I6" s="7">
        <v>118</v>
      </c>
      <c r="J6" s="51">
        <v>228</v>
      </c>
      <c r="K6" s="51">
        <v>167</v>
      </c>
      <c r="L6" s="9">
        <v>243</v>
      </c>
      <c r="M6" s="9">
        <v>184</v>
      </c>
      <c r="N6" s="9">
        <v>237</v>
      </c>
      <c r="O6" s="9">
        <v>183</v>
      </c>
      <c r="P6" s="9">
        <v>215</v>
      </c>
      <c r="Q6" s="9">
        <v>163</v>
      </c>
      <c r="R6" s="9">
        <v>154</v>
      </c>
      <c r="S6" s="9">
        <v>265</v>
      </c>
      <c r="T6" s="9">
        <v>205</v>
      </c>
      <c r="U6" s="51">
        <v>157</v>
      </c>
      <c r="V6" s="51">
        <v>208</v>
      </c>
      <c r="W6" s="51">
        <v>196</v>
      </c>
      <c r="X6" s="51">
        <v>227</v>
      </c>
      <c r="Y6" s="51">
        <v>230</v>
      </c>
      <c r="Z6" s="105">
        <f>C6+D6+E6+F6</f>
        <v>284</v>
      </c>
      <c r="AA6" s="43">
        <f>G6+H6+I6+J6</f>
        <v>536</v>
      </c>
      <c r="AB6" s="43">
        <f>+K6+L6+M6+N6</f>
        <v>831</v>
      </c>
      <c r="AC6" s="43">
        <f>+O6+P6+Q6+R6</f>
        <v>715</v>
      </c>
      <c r="AD6" s="43">
        <f>+S6+T6+U6+V6</f>
        <v>835</v>
      </c>
    </row>
    <row r="7" spans="2:30" ht="12.75">
      <c r="B7" s="60" t="s">
        <v>25</v>
      </c>
      <c r="C7" s="8">
        <v>38</v>
      </c>
      <c r="D7" s="9">
        <v>54</v>
      </c>
      <c r="E7" s="9">
        <v>19</v>
      </c>
      <c r="F7" s="9">
        <v>52</v>
      </c>
      <c r="G7" s="9">
        <v>54</v>
      </c>
      <c r="H7" s="9">
        <v>105</v>
      </c>
      <c r="I7" s="9">
        <v>68</v>
      </c>
      <c r="J7" s="9">
        <v>152</v>
      </c>
      <c r="K7" s="9">
        <v>107</v>
      </c>
      <c r="L7" s="9">
        <v>115</v>
      </c>
      <c r="M7" s="9">
        <v>91</v>
      </c>
      <c r="N7" s="9">
        <v>187</v>
      </c>
      <c r="O7" s="9">
        <v>168</v>
      </c>
      <c r="P7" s="9">
        <v>135</v>
      </c>
      <c r="Q7" s="9">
        <v>100</v>
      </c>
      <c r="R7" s="9">
        <v>172</v>
      </c>
      <c r="S7" s="9">
        <v>171</v>
      </c>
      <c r="T7" s="9">
        <v>133</v>
      </c>
      <c r="U7" s="9">
        <v>99</v>
      </c>
      <c r="V7" s="9">
        <v>187</v>
      </c>
      <c r="W7" s="9">
        <v>160</v>
      </c>
      <c r="X7" s="9">
        <v>121</v>
      </c>
      <c r="Y7" s="9">
        <v>167</v>
      </c>
      <c r="Z7" s="106">
        <f aca="true" t="shared" si="0" ref="Z7:Z55">C7+D7+E7+F7</f>
        <v>163</v>
      </c>
      <c r="AA7" s="10">
        <f aca="true" t="shared" si="1" ref="AA7:AA55">G7+H7+I7+J7</f>
        <v>379</v>
      </c>
      <c r="AB7" s="10">
        <f aca="true" t="shared" si="2" ref="AB7:AB55">+K7+L7+M7+N7</f>
        <v>500</v>
      </c>
      <c r="AC7" s="10">
        <f aca="true" t="shared" si="3" ref="AC7:AC55">+O7+P7+Q7+R7</f>
        <v>575</v>
      </c>
      <c r="AD7" s="10">
        <f aca="true" t="shared" si="4" ref="AD7:AD56">+S7+T7+U7+V7</f>
        <v>590</v>
      </c>
    </row>
    <row r="8" spans="2:30" ht="12.75">
      <c r="B8" s="60" t="s">
        <v>26</v>
      </c>
      <c r="C8" s="8">
        <v>577</v>
      </c>
      <c r="D8" s="9">
        <v>629</v>
      </c>
      <c r="E8" s="9">
        <v>577</v>
      </c>
      <c r="F8" s="9">
        <v>853</v>
      </c>
      <c r="G8" s="9">
        <v>1084</v>
      </c>
      <c r="H8" s="9">
        <v>1195</v>
      </c>
      <c r="I8" s="9">
        <v>1232</v>
      </c>
      <c r="J8" s="9">
        <v>1911</v>
      </c>
      <c r="K8" s="9">
        <v>1931</v>
      </c>
      <c r="L8" s="9">
        <v>1947</v>
      </c>
      <c r="M8" s="9">
        <v>1498</v>
      </c>
      <c r="N8" s="9">
        <v>2241</v>
      </c>
      <c r="O8" s="9">
        <v>3162</v>
      </c>
      <c r="P8" s="9">
        <v>1964</v>
      </c>
      <c r="Q8" s="9">
        <v>1511</v>
      </c>
      <c r="R8" s="9">
        <v>1655</v>
      </c>
      <c r="S8" s="9">
        <v>1769</v>
      </c>
      <c r="T8" s="9">
        <v>1630</v>
      </c>
      <c r="U8" s="9">
        <v>1108</v>
      </c>
      <c r="V8" s="9">
        <v>1764</v>
      </c>
      <c r="W8" s="9">
        <v>1990</v>
      </c>
      <c r="X8" s="9">
        <v>1922</v>
      </c>
      <c r="Y8" s="9">
        <v>1290</v>
      </c>
      <c r="Z8" s="106">
        <f t="shared" si="0"/>
        <v>2636</v>
      </c>
      <c r="AA8" s="10">
        <f t="shared" si="1"/>
        <v>5422</v>
      </c>
      <c r="AB8" s="10">
        <f t="shared" si="2"/>
        <v>7617</v>
      </c>
      <c r="AC8" s="10">
        <f t="shared" si="3"/>
        <v>8292</v>
      </c>
      <c r="AD8" s="10">
        <f t="shared" si="4"/>
        <v>6271</v>
      </c>
    </row>
    <row r="9" spans="2:30" ht="12.75">
      <c r="B9" s="60" t="s">
        <v>27</v>
      </c>
      <c r="C9" s="8">
        <v>165</v>
      </c>
      <c r="D9" s="9">
        <v>136</v>
      </c>
      <c r="E9" s="9">
        <v>112</v>
      </c>
      <c r="F9" s="9">
        <v>225</v>
      </c>
      <c r="G9" s="9">
        <v>313</v>
      </c>
      <c r="H9" s="9">
        <v>311</v>
      </c>
      <c r="I9" s="9">
        <v>412</v>
      </c>
      <c r="J9" s="9">
        <v>706</v>
      </c>
      <c r="K9" s="9">
        <v>810</v>
      </c>
      <c r="L9" s="9">
        <v>993</v>
      </c>
      <c r="M9" s="9">
        <v>767</v>
      </c>
      <c r="N9" s="9">
        <v>893</v>
      </c>
      <c r="O9" s="9">
        <v>838</v>
      </c>
      <c r="P9" s="9">
        <v>720</v>
      </c>
      <c r="Q9" s="9">
        <v>1040</v>
      </c>
      <c r="R9" s="9">
        <v>694</v>
      </c>
      <c r="S9" s="9">
        <v>746</v>
      </c>
      <c r="T9" s="9">
        <v>695</v>
      </c>
      <c r="U9" s="9">
        <v>602</v>
      </c>
      <c r="V9" s="9">
        <v>673</v>
      </c>
      <c r="W9" s="9">
        <v>974</v>
      </c>
      <c r="X9" s="9">
        <v>894</v>
      </c>
      <c r="Y9" s="9">
        <v>640</v>
      </c>
      <c r="Z9" s="106">
        <f t="shared" si="0"/>
        <v>638</v>
      </c>
      <c r="AA9" s="10">
        <f t="shared" si="1"/>
        <v>1742</v>
      </c>
      <c r="AB9" s="10">
        <f t="shared" si="2"/>
        <v>3463</v>
      </c>
      <c r="AC9" s="10">
        <f t="shared" si="3"/>
        <v>3292</v>
      </c>
      <c r="AD9" s="10">
        <f t="shared" si="4"/>
        <v>2716</v>
      </c>
    </row>
    <row r="10" spans="2:30" ht="12.75">
      <c r="B10" s="60" t="s">
        <v>154</v>
      </c>
      <c r="C10" s="8">
        <v>21</v>
      </c>
      <c r="D10" s="9">
        <v>28</v>
      </c>
      <c r="E10" s="9">
        <v>12</v>
      </c>
      <c r="F10" s="9">
        <v>35</v>
      </c>
      <c r="G10" s="9">
        <v>36</v>
      </c>
      <c r="H10" s="9">
        <v>42</v>
      </c>
      <c r="I10" s="9">
        <v>50</v>
      </c>
      <c r="J10" s="9">
        <v>64</v>
      </c>
      <c r="K10" s="9">
        <v>65</v>
      </c>
      <c r="L10" s="9">
        <v>73</v>
      </c>
      <c r="M10" s="9">
        <v>92</v>
      </c>
      <c r="N10" s="9">
        <v>62</v>
      </c>
      <c r="O10" s="9">
        <v>68</v>
      </c>
      <c r="P10" s="9">
        <v>62</v>
      </c>
      <c r="Q10" s="9">
        <v>44</v>
      </c>
      <c r="R10" s="9">
        <v>47</v>
      </c>
      <c r="S10" s="9">
        <v>69</v>
      </c>
      <c r="T10" s="9">
        <v>55</v>
      </c>
      <c r="U10" s="9">
        <v>61</v>
      </c>
      <c r="V10" s="9">
        <v>53</v>
      </c>
      <c r="W10" s="9">
        <v>66</v>
      </c>
      <c r="X10" s="9">
        <v>41</v>
      </c>
      <c r="Y10" s="9">
        <v>29</v>
      </c>
      <c r="Z10" s="106">
        <f>C10+D10+E10+F10</f>
        <v>96</v>
      </c>
      <c r="AA10" s="10">
        <f>G10+H10+I10+J10</f>
        <v>192</v>
      </c>
      <c r="AB10" s="10">
        <f>+K10+L10+M10+N10</f>
        <v>292</v>
      </c>
      <c r="AC10" s="10">
        <f>+O10+P10+Q10+R10</f>
        <v>221</v>
      </c>
      <c r="AD10" s="10">
        <f t="shared" si="4"/>
        <v>238</v>
      </c>
    </row>
    <row r="11" spans="2:30" ht="12.75">
      <c r="B11" s="60" t="s">
        <v>8</v>
      </c>
      <c r="C11" s="8">
        <v>98</v>
      </c>
      <c r="D11" s="9">
        <v>140</v>
      </c>
      <c r="E11" s="9">
        <v>135</v>
      </c>
      <c r="F11" s="9">
        <v>173</v>
      </c>
      <c r="G11" s="9">
        <v>131</v>
      </c>
      <c r="H11" s="9">
        <v>193</v>
      </c>
      <c r="I11" s="9">
        <v>168</v>
      </c>
      <c r="J11" s="9">
        <v>264</v>
      </c>
      <c r="K11" s="9">
        <v>260</v>
      </c>
      <c r="L11" s="9">
        <v>245</v>
      </c>
      <c r="M11" s="9">
        <v>211</v>
      </c>
      <c r="N11" s="9">
        <v>287</v>
      </c>
      <c r="O11" s="9">
        <v>243</v>
      </c>
      <c r="P11" s="9">
        <v>194</v>
      </c>
      <c r="Q11" s="9">
        <v>171</v>
      </c>
      <c r="R11" s="9">
        <v>256</v>
      </c>
      <c r="S11" s="9">
        <v>214</v>
      </c>
      <c r="T11" s="9">
        <v>233</v>
      </c>
      <c r="U11" s="9">
        <v>132</v>
      </c>
      <c r="V11" s="9">
        <v>189</v>
      </c>
      <c r="W11" s="9">
        <v>225</v>
      </c>
      <c r="X11" s="9">
        <v>210</v>
      </c>
      <c r="Y11" s="9">
        <v>191</v>
      </c>
      <c r="Z11" s="106">
        <f t="shared" si="0"/>
        <v>546</v>
      </c>
      <c r="AA11" s="10">
        <f t="shared" si="1"/>
        <v>756</v>
      </c>
      <c r="AB11" s="10">
        <f t="shared" si="2"/>
        <v>1003</v>
      </c>
      <c r="AC11" s="10">
        <f t="shared" si="3"/>
        <v>864</v>
      </c>
      <c r="AD11" s="10">
        <f t="shared" si="4"/>
        <v>768</v>
      </c>
    </row>
    <row r="12" spans="2:30" ht="12.75">
      <c r="B12" s="60" t="s">
        <v>28</v>
      </c>
      <c r="C12" s="8">
        <v>9</v>
      </c>
      <c r="D12" s="9">
        <v>16</v>
      </c>
      <c r="E12" s="9">
        <v>10</v>
      </c>
      <c r="F12" s="9">
        <v>25</v>
      </c>
      <c r="G12" s="9">
        <v>15</v>
      </c>
      <c r="H12" s="9">
        <v>25</v>
      </c>
      <c r="I12" s="9">
        <v>34</v>
      </c>
      <c r="J12" s="9">
        <v>56</v>
      </c>
      <c r="K12" s="9">
        <v>73</v>
      </c>
      <c r="L12" s="9">
        <v>63</v>
      </c>
      <c r="M12" s="9">
        <v>66</v>
      </c>
      <c r="N12" s="9">
        <v>76</v>
      </c>
      <c r="O12" s="9">
        <v>70</v>
      </c>
      <c r="P12" s="9">
        <v>58</v>
      </c>
      <c r="Q12" s="9">
        <v>62</v>
      </c>
      <c r="R12" s="9">
        <v>76</v>
      </c>
      <c r="S12" s="9">
        <v>68</v>
      </c>
      <c r="T12" s="9">
        <v>41</v>
      </c>
      <c r="U12" s="9">
        <v>31</v>
      </c>
      <c r="V12" s="9">
        <v>29</v>
      </c>
      <c r="W12" s="9">
        <v>61</v>
      </c>
      <c r="X12" s="9">
        <v>95</v>
      </c>
      <c r="Y12" s="9">
        <v>84</v>
      </c>
      <c r="Z12" s="106">
        <f t="shared" si="0"/>
        <v>60</v>
      </c>
      <c r="AA12" s="10">
        <f t="shared" si="1"/>
        <v>130</v>
      </c>
      <c r="AB12" s="10">
        <f t="shared" si="2"/>
        <v>278</v>
      </c>
      <c r="AC12" s="10">
        <f t="shared" si="3"/>
        <v>266</v>
      </c>
      <c r="AD12" s="10">
        <f t="shared" si="4"/>
        <v>169</v>
      </c>
    </row>
    <row r="13" spans="2:30" ht="12.75">
      <c r="B13" s="60" t="s">
        <v>29</v>
      </c>
      <c r="C13" s="8">
        <v>53</v>
      </c>
      <c r="D13" s="9">
        <v>58</v>
      </c>
      <c r="E13" s="9">
        <v>57</v>
      </c>
      <c r="F13" s="9">
        <v>73</v>
      </c>
      <c r="G13" s="9">
        <v>53</v>
      </c>
      <c r="H13" s="9">
        <v>117</v>
      </c>
      <c r="I13" s="9">
        <v>125</v>
      </c>
      <c r="J13" s="9">
        <v>153</v>
      </c>
      <c r="K13" s="9">
        <v>149</v>
      </c>
      <c r="L13" s="9">
        <v>175</v>
      </c>
      <c r="M13" s="9">
        <v>145</v>
      </c>
      <c r="N13" s="9">
        <v>211</v>
      </c>
      <c r="O13" s="9">
        <v>251</v>
      </c>
      <c r="P13" s="9">
        <v>212</v>
      </c>
      <c r="Q13" s="9">
        <v>155</v>
      </c>
      <c r="R13" s="9">
        <v>259</v>
      </c>
      <c r="S13" s="9">
        <v>214</v>
      </c>
      <c r="T13" s="9">
        <v>216</v>
      </c>
      <c r="U13" s="9">
        <v>144</v>
      </c>
      <c r="V13" s="9">
        <v>185</v>
      </c>
      <c r="W13" s="9">
        <v>232</v>
      </c>
      <c r="X13" s="9">
        <v>263</v>
      </c>
      <c r="Y13" s="9">
        <v>156</v>
      </c>
      <c r="Z13" s="106">
        <f t="shared" si="0"/>
        <v>241</v>
      </c>
      <c r="AA13" s="10">
        <f t="shared" si="1"/>
        <v>448</v>
      </c>
      <c r="AB13" s="10">
        <f t="shared" si="2"/>
        <v>680</v>
      </c>
      <c r="AC13" s="10">
        <f t="shared" si="3"/>
        <v>877</v>
      </c>
      <c r="AD13" s="10">
        <f t="shared" si="4"/>
        <v>759</v>
      </c>
    </row>
    <row r="14" spans="2:30" ht="12.75" customHeight="1">
      <c r="B14" s="60" t="s">
        <v>30</v>
      </c>
      <c r="C14" s="8">
        <v>555</v>
      </c>
      <c r="D14" s="9">
        <v>628</v>
      </c>
      <c r="E14" s="9">
        <v>543</v>
      </c>
      <c r="F14" s="9">
        <v>1078</v>
      </c>
      <c r="G14" s="9">
        <v>1471</v>
      </c>
      <c r="H14" s="9">
        <v>1477</v>
      </c>
      <c r="I14" s="9">
        <v>1421</v>
      </c>
      <c r="J14" s="9">
        <v>2390</v>
      </c>
      <c r="K14" s="9">
        <v>2624</v>
      </c>
      <c r="L14" s="9">
        <v>2469</v>
      </c>
      <c r="M14" s="9">
        <v>2352</v>
      </c>
      <c r="N14" s="9">
        <v>3293</v>
      </c>
      <c r="O14" s="9">
        <v>3305</v>
      </c>
      <c r="P14" s="9">
        <v>2805</v>
      </c>
      <c r="Q14" s="9">
        <v>2009</v>
      </c>
      <c r="R14" s="9">
        <v>2326</v>
      </c>
      <c r="S14" s="9">
        <v>2147</v>
      </c>
      <c r="T14" s="9">
        <v>1974</v>
      </c>
      <c r="U14" s="9">
        <v>1666</v>
      </c>
      <c r="V14" s="9">
        <v>2138</v>
      </c>
      <c r="W14" s="9">
        <v>3060</v>
      </c>
      <c r="X14" s="9">
        <v>2701</v>
      </c>
      <c r="Y14" s="9">
        <v>2403</v>
      </c>
      <c r="Z14" s="106">
        <f t="shared" si="0"/>
        <v>2804</v>
      </c>
      <c r="AA14" s="10">
        <f t="shared" si="1"/>
        <v>6759</v>
      </c>
      <c r="AB14" s="10">
        <f t="shared" si="2"/>
        <v>10738</v>
      </c>
      <c r="AC14" s="10">
        <f t="shared" si="3"/>
        <v>10445</v>
      </c>
      <c r="AD14" s="10">
        <f t="shared" si="4"/>
        <v>7925</v>
      </c>
    </row>
    <row r="15" spans="2:30" ht="12.75">
      <c r="B15" s="60" t="s">
        <v>156</v>
      </c>
      <c r="C15" s="8">
        <v>97</v>
      </c>
      <c r="D15" s="9">
        <v>95</v>
      </c>
      <c r="E15" s="9">
        <v>65</v>
      </c>
      <c r="F15" s="9">
        <v>106</v>
      </c>
      <c r="G15" s="9">
        <v>115</v>
      </c>
      <c r="H15" s="9">
        <v>146</v>
      </c>
      <c r="I15" s="9">
        <v>122</v>
      </c>
      <c r="J15" s="9">
        <v>174</v>
      </c>
      <c r="K15" s="9">
        <v>192</v>
      </c>
      <c r="L15" s="9">
        <v>164</v>
      </c>
      <c r="M15" s="9">
        <v>138</v>
      </c>
      <c r="N15" s="9">
        <v>169</v>
      </c>
      <c r="O15" s="9">
        <v>176</v>
      </c>
      <c r="P15" s="9">
        <v>147</v>
      </c>
      <c r="Q15" s="9">
        <v>117</v>
      </c>
      <c r="R15" s="9">
        <v>154</v>
      </c>
      <c r="S15" s="9">
        <v>158</v>
      </c>
      <c r="T15" s="9">
        <v>163</v>
      </c>
      <c r="U15" s="9">
        <v>107</v>
      </c>
      <c r="V15" s="9">
        <v>158</v>
      </c>
      <c r="W15" s="9">
        <v>180</v>
      </c>
      <c r="X15" s="9">
        <v>170</v>
      </c>
      <c r="Y15" s="9">
        <v>125</v>
      </c>
      <c r="Z15" s="106">
        <f>C15+D15+E15+F15</f>
        <v>363</v>
      </c>
      <c r="AA15" s="10">
        <f>G15+H15+I15+J15</f>
        <v>557</v>
      </c>
      <c r="AB15" s="10">
        <f>+K15+L15+M15+N15</f>
        <v>663</v>
      </c>
      <c r="AC15" s="10">
        <f>+O15+P15+Q15+R15</f>
        <v>594</v>
      </c>
      <c r="AD15" s="10">
        <f t="shared" si="4"/>
        <v>586</v>
      </c>
    </row>
    <row r="16" spans="2:30" ht="12.75">
      <c r="B16" s="60" t="s">
        <v>31</v>
      </c>
      <c r="C16" s="8">
        <v>35</v>
      </c>
      <c r="D16" s="9">
        <v>38</v>
      </c>
      <c r="E16" s="9">
        <v>35</v>
      </c>
      <c r="F16" s="9">
        <v>56</v>
      </c>
      <c r="G16" s="9">
        <v>59</v>
      </c>
      <c r="H16" s="9">
        <v>77</v>
      </c>
      <c r="I16" s="9">
        <v>72</v>
      </c>
      <c r="J16" s="9">
        <v>119</v>
      </c>
      <c r="K16" s="9">
        <v>129</v>
      </c>
      <c r="L16" s="9">
        <v>140</v>
      </c>
      <c r="M16" s="9">
        <v>113</v>
      </c>
      <c r="N16" s="9">
        <v>116</v>
      </c>
      <c r="O16" s="9">
        <v>128</v>
      </c>
      <c r="P16" s="9">
        <v>128</v>
      </c>
      <c r="Q16" s="9">
        <v>106</v>
      </c>
      <c r="R16" s="9">
        <v>85</v>
      </c>
      <c r="S16" s="9">
        <v>101</v>
      </c>
      <c r="T16" s="9">
        <v>122</v>
      </c>
      <c r="U16" s="9">
        <v>81</v>
      </c>
      <c r="V16" s="9">
        <v>65</v>
      </c>
      <c r="W16" s="9">
        <v>104</v>
      </c>
      <c r="X16" s="9">
        <v>100</v>
      </c>
      <c r="Y16" s="9">
        <v>52</v>
      </c>
      <c r="Z16" s="106">
        <f t="shared" si="0"/>
        <v>164</v>
      </c>
      <c r="AA16" s="10">
        <f t="shared" si="1"/>
        <v>327</v>
      </c>
      <c r="AB16" s="10">
        <f t="shared" si="2"/>
        <v>498</v>
      </c>
      <c r="AC16" s="10">
        <f t="shared" si="3"/>
        <v>447</v>
      </c>
      <c r="AD16" s="10">
        <f t="shared" si="4"/>
        <v>369</v>
      </c>
    </row>
    <row r="17" spans="2:30" ht="12.75">
      <c r="B17" s="60" t="s">
        <v>32</v>
      </c>
      <c r="C17" s="8">
        <v>32</v>
      </c>
      <c r="D17" s="9">
        <v>26</v>
      </c>
      <c r="E17" s="9">
        <v>19</v>
      </c>
      <c r="F17" s="9">
        <v>43</v>
      </c>
      <c r="G17" s="9">
        <v>46</v>
      </c>
      <c r="H17" s="9">
        <v>78</v>
      </c>
      <c r="I17" s="9">
        <v>58</v>
      </c>
      <c r="J17" s="9">
        <v>93</v>
      </c>
      <c r="K17" s="9">
        <v>78</v>
      </c>
      <c r="L17" s="9">
        <v>88</v>
      </c>
      <c r="M17" s="9">
        <v>61</v>
      </c>
      <c r="N17" s="9">
        <v>123</v>
      </c>
      <c r="O17" s="9">
        <v>99</v>
      </c>
      <c r="P17" s="9">
        <v>155</v>
      </c>
      <c r="Q17" s="9">
        <v>104</v>
      </c>
      <c r="R17" s="9">
        <v>128</v>
      </c>
      <c r="S17" s="9">
        <v>88</v>
      </c>
      <c r="T17" s="9">
        <v>79</v>
      </c>
      <c r="U17" s="9">
        <v>64</v>
      </c>
      <c r="V17" s="9">
        <v>75</v>
      </c>
      <c r="W17" s="9">
        <v>106</v>
      </c>
      <c r="X17" s="9">
        <v>92</v>
      </c>
      <c r="Y17" s="9">
        <v>91</v>
      </c>
      <c r="Z17" s="106">
        <f t="shared" si="0"/>
        <v>120</v>
      </c>
      <c r="AA17" s="10">
        <f t="shared" si="1"/>
        <v>275</v>
      </c>
      <c r="AB17" s="10">
        <f t="shared" si="2"/>
        <v>350</v>
      </c>
      <c r="AC17" s="10">
        <f t="shared" si="3"/>
        <v>486</v>
      </c>
      <c r="AD17" s="10">
        <f t="shared" si="4"/>
        <v>306</v>
      </c>
    </row>
    <row r="18" spans="2:30" ht="12.75">
      <c r="B18" s="60" t="s">
        <v>33</v>
      </c>
      <c r="C18" s="8">
        <v>132</v>
      </c>
      <c r="D18" s="9">
        <v>161</v>
      </c>
      <c r="E18" s="9">
        <v>158</v>
      </c>
      <c r="F18" s="9">
        <v>217</v>
      </c>
      <c r="G18" s="9">
        <v>257</v>
      </c>
      <c r="H18" s="9">
        <v>305</v>
      </c>
      <c r="I18" s="9">
        <v>383</v>
      </c>
      <c r="J18" s="9">
        <v>541</v>
      </c>
      <c r="K18" s="9">
        <v>643</v>
      </c>
      <c r="L18" s="9">
        <v>518</v>
      </c>
      <c r="M18" s="9">
        <v>459</v>
      </c>
      <c r="N18" s="9">
        <v>560</v>
      </c>
      <c r="O18" s="9">
        <v>564</v>
      </c>
      <c r="P18" s="9">
        <v>497</v>
      </c>
      <c r="Q18" s="9">
        <v>404</v>
      </c>
      <c r="R18" s="9">
        <v>529</v>
      </c>
      <c r="S18" s="9">
        <v>580</v>
      </c>
      <c r="T18" s="9">
        <v>466</v>
      </c>
      <c r="U18" s="9">
        <v>372</v>
      </c>
      <c r="V18" s="9">
        <v>555</v>
      </c>
      <c r="W18" s="9">
        <v>577</v>
      </c>
      <c r="X18" s="9">
        <v>569</v>
      </c>
      <c r="Y18" s="9">
        <v>391</v>
      </c>
      <c r="Z18" s="106">
        <f t="shared" si="0"/>
        <v>668</v>
      </c>
      <c r="AA18" s="10">
        <f t="shared" si="1"/>
        <v>1486</v>
      </c>
      <c r="AB18" s="10">
        <f t="shared" si="2"/>
        <v>2180</v>
      </c>
      <c r="AC18" s="10">
        <f t="shared" si="3"/>
        <v>1994</v>
      </c>
      <c r="AD18" s="10">
        <f t="shared" si="4"/>
        <v>1973</v>
      </c>
    </row>
    <row r="19" spans="2:30" ht="12.75">
      <c r="B19" s="60" t="s">
        <v>10</v>
      </c>
      <c r="C19" s="8">
        <v>58</v>
      </c>
      <c r="D19" s="9">
        <v>65</v>
      </c>
      <c r="E19" s="9">
        <v>55</v>
      </c>
      <c r="F19" s="9">
        <v>97</v>
      </c>
      <c r="G19" s="9">
        <v>73</v>
      </c>
      <c r="H19" s="9">
        <v>116</v>
      </c>
      <c r="I19" s="9">
        <v>146</v>
      </c>
      <c r="J19" s="9">
        <v>226</v>
      </c>
      <c r="K19" s="9">
        <v>198</v>
      </c>
      <c r="L19" s="9">
        <v>197</v>
      </c>
      <c r="M19" s="9">
        <v>151</v>
      </c>
      <c r="N19" s="9">
        <v>215</v>
      </c>
      <c r="O19" s="9">
        <v>206</v>
      </c>
      <c r="P19" s="9">
        <v>178</v>
      </c>
      <c r="Q19" s="9">
        <v>144</v>
      </c>
      <c r="R19" s="9">
        <v>181</v>
      </c>
      <c r="S19" s="9">
        <v>223</v>
      </c>
      <c r="T19" s="9">
        <v>188</v>
      </c>
      <c r="U19" s="9">
        <v>95</v>
      </c>
      <c r="V19" s="9">
        <v>185</v>
      </c>
      <c r="W19" s="9">
        <v>189</v>
      </c>
      <c r="X19" s="9">
        <v>227</v>
      </c>
      <c r="Y19" s="9">
        <v>176</v>
      </c>
      <c r="Z19" s="106">
        <f t="shared" si="0"/>
        <v>275</v>
      </c>
      <c r="AA19" s="10">
        <f t="shared" si="1"/>
        <v>561</v>
      </c>
      <c r="AB19" s="10">
        <f t="shared" si="2"/>
        <v>761</v>
      </c>
      <c r="AC19" s="10">
        <f t="shared" si="3"/>
        <v>709</v>
      </c>
      <c r="AD19" s="10">
        <f t="shared" si="4"/>
        <v>691</v>
      </c>
    </row>
    <row r="20" spans="2:30" ht="12.75">
      <c r="B20" s="60" t="s">
        <v>34</v>
      </c>
      <c r="C20" s="8">
        <v>85</v>
      </c>
      <c r="D20" s="9">
        <v>110</v>
      </c>
      <c r="E20" s="9">
        <v>82</v>
      </c>
      <c r="F20" s="9">
        <v>178</v>
      </c>
      <c r="G20" s="9">
        <v>177</v>
      </c>
      <c r="H20" s="9">
        <v>216</v>
      </c>
      <c r="I20" s="9">
        <v>255</v>
      </c>
      <c r="J20" s="9">
        <v>394</v>
      </c>
      <c r="K20" s="9">
        <v>526</v>
      </c>
      <c r="L20" s="9">
        <v>563</v>
      </c>
      <c r="M20" s="9">
        <v>434</v>
      </c>
      <c r="N20" s="9">
        <v>597</v>
      </c>
      <c r="O20" s="9">
        <v>677</v>
      </c>
      <c r="P20" s="9">
        <v>567</v>
      </c>
      <c r="Q20" s="9">
        <v>450</v>
      </c>
      <c r="R20" s="9">
        <v>607</v>
      </c>
      <c r="S20" s="9">
        <v>483</v>
      </c>
      <c r="T20" s="9">
        <v>580</v>
      </c>
      <c r="U20" s="9">
        <v>307</v>
      </c>
      <c r="V20" s="9">
        <v>556</v>
      </c>
      <c r="W20" s="9">
        <v>656</v>
      </c>
      <c r="X20" s="9">
        <v>410</v>
      </c>
      <c r="Y20" s="9">
        <v>428</v>
      </c>
      <c r="Z20" s="106">
        <f t="shared" si="0"/>
        <v>455</v>
      </c>
      <c r="AA20" s="10">
        <f t="shared" si="1"/>
        <v>1042</v>
      </c>
      <c r="AB20" s="10">
        <f t="shared" si="2"/>
        <v>2120</v>
      </c>
      <c r="AC20" s="10">
        <f t="shared" si="3"/>
        <v>2301</v>
      </c>
      <c r="AD20" s="10">
        <f t="shared" si="4"/>
        <v>1926</v>
      </c>
    </row>
    <row r="21" spans="2:30" ht="12.75">
      <c r="B21" s="60" t="s">
        <v>80</v>
      </c>
      <c r="C21" s="8">
        <v>66</v>
      </c>
      <c r="D21" s="9">
        <v>67</v>
      </c>
      <c r="E21" s="9">
        <v>72</v>
      </c>
      <c r="F21" s="9">
        <v>97</v>
      </c>
      <c r="G21" s="9">
        <v>122</v>
      </c>
      <c r="H21" s="9">
        <v>141</v>
      </c>
      <c r="I21" s="9">
        <v>108</v>
      </c>
      <c r="J21" s="9">
        <v>212</v>
      </c>
      <c r="K21" s="9">
        <v>234</v>
      </c>
      <c r="L21" s="9">
        <v>221</v>
      </c>
      <c r="M21" s="9">
        <v>163</v>
      </c>
      <c r="N21" s="9">
        <v>291</v>
      </c>
      <c r="O21" s="9">
        <v>290</v>
      </c>
      <c r="P21" s="9">
        <v>241</v>
      </c>
      <c r="Q21" s="9">
        <v>221</v>
      </c>
      <c r="R21" s="9">
        <v>244</v>
      </c>
      <c r="S21" s="9">
        <v>237</v>
      </c>
      <c r="T21" s="9">
        <v>225</v>
      </c>
      <c r="U21" s="9">
        <v>140</v>
      </c>
      <c r="V21" s="9">
        <v>190</v>
      </c>
      <c r="W21" s="9">
        <v>226</v>
      </c>
      <c r="X21" s="9">
        <v>182</v>
      </c>
      <c r="Y21" s="9">
        <v>221</v>
      </c>
      <c r="Z21" s="106">
        <f t="shared" si="0"/>
        <v>302</v>
      </c>
      <c r="AA21" s="10">
        <f t="shared" si="1"/>
        <v>583</v>
      </c>
      <c r="AB21" s="10">
        <f t="shared" si="2"/>
        <v>909</v>
      </c>
      <c r="AC21" s="10">
        <f t="shared" si="3"/>
        <v>996</v>
      </c>
      <c r="AD21" s="10">
        <f t="shared" si="4"/>
        <v>792</v>
      </c>
    </row>
    <row r="22" spans="2:30" ht="12.75">
      <c r="B22" s="60" t="s">
        <v>35</v>
      </c>
      <c r="C22" s="8">
        <v>64</v>
      </c>
      <c r="D22" s="9">
        <v>67</v>
      </c>
      <c r="E22" s="9">
        <v>51</v>
      </c>
      <c r="F22" s="9">
        <v>102</v>
      </c>
      <c r="G22" s="9">
        <v>143</v>
      </c>
      <c r="H22" s="9">
        <v>170</v>
      </c>
      <c r="I22" s="9">
        <v>166</v>
      </c>
      <c r="J22" s="9">
        <v>256</v>
      </c>
      <c r="K22" s="9">
        <v>286</v>
      </c>
      <c r="L22" s="9">
        <v>256</v>
      </c>
      <c r="M22" s="9">
        <v>196</v>
      </c>
      <c r="N22" s="9">
        <v>311</v>
      </c>
      <c r="O22" s="9">
        <v>299</v>
      </c>
      <c r="P22" s="9">
        <v>278</v>
      </c>
      <c r="Q22" s="9">
        <v>292</v>
      </c>
      <c r="R22" s="9">
        <v>371</v>
      </c>
      <c r="S22" s="9">
        <v>329</v>
      </c>
      <c r="T22" s="9">
        <v>262</v>
      </c>
      <c r="U22" s="9">
        <v>195</v>
      </c>
      <c r="V22" s="9">
        <v>290</v>
      </c>
      <c r="W22" s="9">
        <v>280</v>
      </c>
      <c r="X22" s="9">
        <v>276</v>
      </c>
      <c r="Y22" s="9">
        <v>262</v>
      </c>
      <c r="Z22" s="106">
        <f t="shared" si="0"/>
        <v>284</v>
      </c>
      <c r="AA22" s="10">
        <f t="shared" si="1"/>
        <v>735</v>
      </c>
      <c r="AB22" s="10">
        <f t="shared" si="2"/>
        <v>1049</v>
      </c>
      <c r="AC22" s="10">
        <f t="shared" si="3"/>
        <v>1240</v>
      </c>
      <c r="AD22" s="10">
        <f t="shared" si="4"/>
        <v>1076</v>
      </c>
    </row>
    <row r="23" spans="2:30" ht="12.75">
      <c r="B23" s="60" t="s">
        <v>36</v>
      </c>
      <c r="C23" s="8">
        <v>22</v>
      </c>
      <c r="D23" s="9">
        <v>16</v>
      </c>
      <c r="E23" s="9">
        <v>20</v>
      </c>
      <c r="F23" s="9">
        <v>46</v>
      </c>
      <c r="G23" s="9">
        <v>23</v>
      </c>
      <c r="H23" s="9">
        <v>28</v>
      </c>
      <c r="I23" s="9">
        <v>39</v>
      </c>
      <c r="J23" s="9">
        <v>68</v>
      </c>
      <c r="K23" s="9">
        <v>48</v>
      </c>
      <c r="L23" s="9">
        <v>55</v>
      </c>
      <c r="M23" s="9">
        <v>47</v>
      </c>
      <c r="N23" s="9">
        <v>128</v>
      </c>
      <c r="O23" s="9">
        <v>85</v>
      </c>
      <c r="P23" s="9">
        <v>66</v>
      </c>
      <c r="Q23" s="9">
        <v>44</v>
      </c>
      <c r="R23" s="9">
        <v>66</v>
      </c>
      <c r="S23" s="9">
        <v>64</v>
      </c>
      <c r="T23" s="9">
        <v>68</v>
      </c>
      <c r="U23" s="9">
        <v>57</v>
      </c>
      <c r="V23" s="9">
        <v>70</v>
      </c>
      <c r="W23" s="9">
        <v>94</v>
      </c>
      <c r="X23" s="9">
        <v>91</v>
      </c>
      <c r="Y23" s="9">
        <v>81</v>
      </c>
      <c r="Z23" s="106">
        <f t="shared" si="0"/>
        <v>104</v>
      </c>
      <c r="AA23" s="10">
        <f t="shared" si="1"/>
        <v>158</v>
      </c>
      <c r="AB23" s="10">
        <f t="shared" si="2"/>
        <v>278</v>
      </c>
      <c r="AC23" s="10">
        <f t="shared" si="3"/>
        <v>261</v>
      </c>
      <c r="AD23" s="10">
        <f t="shared" si="4"/>
        <v>259</v>
      </c>
    </row>
    <row r="24" spans="2:30" ht="12.75">
      <c r="B24" s="60" t="s">
        <v>155</v>
      </c>
      <c r="C24" s="8">
        <v>36</v>
      </c>
      <c r="D24" s="9">
        <v>29</v>
      </c>
      <c r="E24" s="9">
        <v>27</v>
      </c>
      <c r="F24" s="9">
        <v>33</v>
      </c>
      <c r="G24" s="9">
        <v>49</v>
      </c>
      <c r="H24" s="9">
        <v>49</v>
      </c>
      <c r="I24" s="9">
        <v>47</v>
      </c>
      <c r="J24" s="9">
        <v>91</v>
      </c>
      <c r="K24" s="9">
        <v>84</v>
      </c>
      <c r="L24" s="9">
        <v>83</v>
      </c>
      <c r="M24" s="9">
        <v>50</v>
      </c>
      <c r="N24" s="9">
        <v>83</v>
      </c>
      <c r="O24" s="9">
        <v>91</v>
      </c>
      <c r="P24" s="9">
        <v>129</v>
      </c>
      <c r="Q24" s="9">
        <v>84</v>
      </c>
      <c r="R24" s="9">
        <v>56</v>
      </c>
      <c r="S24" s="9">
        <v>85</v>
      </c>
      <c r="T24" s="9">
        <v>123</v>
      </c>
      <c r="U24" s="9">
        <v>64</v>
      </c>
      <c r="V24" s="9">
        <v>78</v>
      </c>
      <c r="W24" s="9">
        <v>76</v>
      </c>
      <c r="X24" s="9">
        <v>82</v>
      </c>
      <c r="Y24" s="9">
        <v>43</v>
      </c>
      <c r="Z24" s="106">
        <f>C24+D24+E24+F24</f>
        <v>125</v>
      </c>
      <c r="AA24" s="10">
        <f>G24+H24+I24+J24</f>
        <v>236</v>
      </c>
      <c r="AB24" s="10">
        <f>+K24+L24+M24+N24</f>
        <v>300</v>
      </c>
      <c r="AC24" s="10">
        <f>+O24+P24+Q24+R24</f>
        <v>360</v>
      </c>
      <c r="AD24" s="10">
        <f t="shared" si="4"/>
        <v>350</v>
      </c>
    </row>
    <row r="25" spans="2:30" ht="12.75">
      <c r="B25" s="60" t="s">
        <v>37</v>
      </c>
      <c r="C25" s="8">
        <v>125</v>
      </c>
      <c r="D25" s="9">
        <v>98</v>
      </c>
      <c r="E25" s="9">
        <v>100</v>
      </c>
      <c r="F25" s="9">
        <v>213</v>
      </c>
      <c r="G25" s="9">
        <v>280</v>
      </c>
      <c r="H25" s="9">
        <v>286</v>
      </c>
      <c r="I25" s="9">
        <v>326</v>
      </c>
      <c r="J25" s="9">
        <v>511</v>
      </c>
      <c r="K25" s="9">
        <v>528</v>
      </c>
      <c r="L25" s="9">
        <v>584</v>
      </c>
      <c r="M25" s="9">
        <v>485</v>
      </c>
      <c r="N25" s="9">
        <v>651</v>
      </c>
      <c r="O25" s="9">
        <v>824</v>
      </c>
      <c r="P25" s="9">
        <v>752</v>
      </c>
      <c r="Q25" s="9">
        <v>596</v>
      </c>
      <c r="R25" s="9">
        <v>733</v>
      </c>
      <c r="S25" s="9">
        <v>590</v>
      </c>
      <c r="T25" s="9">
        <v>643</v>
      </c>
      <c r="U25" s="9">
        <v>467</v>
      </c>
      <c r="V25" s="9">
        <v>597</v>
      </c>
      <c r="W25" s="9">
        <v>774</v>
      </c>
      <c r="X25" s="9">
        <v>699</v>
      </c>
      <c r="Y25" s="9">
        <v>503</v>
      </c>
      <c r="Z25" s="106">
        <f t="shared" si="0"/>
        <v>536</v>
      </c>
      <c r="AA25" s="10">
        <f t="shared" si="1"/>
        <v>1403</v>
      </c>
      <c r="AB25" s="10">
        <f t="shared" si="2"/>
        <v>2248</v>
      </c>
      <c r="AC25" s="10">
        <f t="shared" si="3"/>
        <v>2905</v>
      </c>
      <c r="AD25" s="10">
        <f t="shared" si="4"/>
        <v>2297</v>
      </c>
    </row>
    <row r="26" spans="2:30" ht="12.75">
      <c r="B26" s="60" t="s">
        <v>38</v>
      </c>
      <c r="C26" s="8">
        <v>71</v>
      </c>
      <c r="D26" s="9">
        <v>74</v>
      </c>
      <c r="E26" s="9">
        <v>91</v>
      </c>
      <c r="F26" s="9">
        <v>145</v>
      </c>
      <c r="G26" s="9">
        <v>195</v>
      </c>
      <c r="H26" s="9">
        <v>217</v>
      </c>
      <c r="I26" s="9">
        <v>253</v>
      </c>
      <c r="J26" s="9">
        <v>391</v>
      </c>
      <c r="K26" s="9">
        <v>472</v>
      </c>
      <c r="L26" s="9">
        <v>486</v>
      </c>
      <c r="M26" s="9">
        <v>352</v>
      </c>
      <c r="N26" s="9">
        <v>431</v>
      </c>
      <c r="O26" s="9">
        <v>498</v>
      </c>
      <c r="P26" s="9">
        <v>500</v>
      </c>
      <c r="Q26" s="9">
        <v>454</v>
      </c>
      <c r="R26" s="9">
        <v>485</v>
      </c>
      <c r="S26" s="9">
        <v>489</v>
      </c>
      <c r="T26" s="9">
        <v>449</v>
      </c>
      <c r="U26" s="9">
        <v>393</v>
      </c>
      <c r="V26" s="9">
        <v>495</v>
      </c>
      <c r="W26" s="9">
        <v>510</v>
      </c>
      <c r="X26" s="9">
        <v>491</v>
      </c>
      <c r="Y26" s="9">
        <v>427</v>
      </c>
      <c r="Z26" s="106">
        <f t="shared" si="0"/>
        <v>381</v>
      </c>
      <c r="AA26" s="10">
        <f t="shared" si="1"/>
        <v>1056</v>
      </c>
      <c r="AB26" s="10">
        <f t="shared" si="2"/>
        <v>1741</v>
      </c>
      <c r="AC26" s="10">
        <f t="shared" si="3"/>
        <v>1937</v>
      </c>
      <c r="AD26" s="10">
        <f t="shared" si="4"/>
        <v>1826</v>
      </c>
    </row>
    <row r="27" spans="2:30" ht="12.75">
      <c r="B27" s="60" t="s">
        <v>73</v>
      </c>
      <c r="C27" s="8">
        <v>45</v>
      </c>
      <c r="D27" s="9">
        <v>40</v>
      </c>
      <c r="E27" s="9">
        <v>38</v>
      </c>
      <c r="F27" s="9">
        <v>62</v>
      </c>
      <c r="G27" s="9">
        <v>69</v>
      </c>
      <c r="H27" s="9">
        <v>70</v>
      </c>
      <c r="I27" s="9">
        <v>124</v>
      </c>
      <c r="J27" s="9">
        <v>155</v>
      </c>
      <c r="K27" s="9">
        <v>214</v>
      </c>
      <c r="L27" s="9">
        <v>130</v>
      </c>
      <c r="M27" s="9">
        <v>149</v>
      </c>
      <c r="N27" s="9">
        <v>195</v>
      </c>
      <c r="O27" s="9">
        <v>177</v>
      </c>
      <c r="P27" s="9">
        <v>149</v>
      </c>
      <c r="Q27" s="9">
        <v>149</v>
      </c>
      <c r="R27" s="9">
        <v>159</v>
      </c>
      <c r="S27" s="9">
        <v>142</v>
      </c>
      <c r="T27" s="9">
        <v>124</v>
      </c>
      <c r="U27" s="9">
        <v>82</v>
      </c>
      <c r="V27" s="9">
        <v>157</v>
      </c>
      <c r="W27" s="9">
        <v>183</v>
      </c>
      <c r="X27" s="9">
        <v>155</v>
      </c>
      <c r="Y27" s="9">
        <v>121</v>
      </c>
      <c r="Z27" s="106">
        <f t="shared" si="0"/>
        <v>185</v>
      </c>
      <c r="AA27" s="10">
        <f t="shared" si="1"/>
        <v>418</v>
      </c>
      <c r="AB27" s="10">
        <f t="shared" si="2"/>
        <v>688</v>
      </c>
      <c r="AC27" s="10">
        <f t="shared" si="3"/>
        <v>634</v>
      </c>
      <c r="AD27" s="10">
        <f t="shared" si="4"/>
        <v>505</v>
      </c>
    </row>
    <row r="28" spans="2:30" ht="12.75">
      <c r="B28" s="60" t="s">
        <v>39</v>
      </c>
      <c r="C28" s="8">
        <v>79</v>
      </c>
      <c r="D28" s="9">
        <v>65</v>
      </c>
      <c r="E28" s="9">
        <v>61</v>
      </c>
      <c r="F28" s="9">
        <v>78</v>
      </c>
      <c r="G28" s="9">
        <v>137</v>
      </c>
      <c r="H28" s="9">
        <v>139</v>
      </c>
      <c r="I28" s="9">
        <v>169</v>
      </c>
      <c r="J28" s="9">
        <v>227</v>
      </c>
      <c r="K28" s="9">
        <v>279</v>
      </c>
      <c r="L28" s="9">
        <v>240</v>
      </c>
      <c r="M28" s="9">
        <v>180</v>
      </c>
      <c r="N28" s="9">
        <v>251</v>
      </c>
      <c r="O28" s="9">
        <v>270</v>
      </c>
      <c r="P28" s="9">
        <v>298</v>
      </c>
      <c r="Q28" s="9">
        <v>240</v>
      </c>
      <c r="R28" s="9">
        <v>281</v>
      </c>
      <c r="S28" s="9">
        <v>324</v>
      </c>
      <c r="T28" s="9">
        <v>294</v>
      </c>
      <c r="U28" s="9">
        <v>206</v>
      </c>
      <c r="V28" s="9">
        <v>237</v>
      </c>
      <c r="W28" s="9">
        <v>281</v>
      </c>
      <c r="X28" s="9">
        <v>303</v>
      </c>
      <c r="Y28" s="9">
        <v>262</v>
      </c>
      <c r="Z28" s="106">
        <f t="shared" si="0"/>
        <v>283</v>
      </c>
      <c r="AA28" s="10">
        <f t="shared" si="1"/>
        <v>672</v>
      </c>
      <c r="AB28" s="10">
        <f t="shared" si="2"/>
        <v>950</v>
      </c>
      <c r="AC28" s="10">
        <f t="shared" si="3"/>
        <v>1089</v>
      </c>
      <c r="AD28" s="10">
        <f t="shared" si="4"/>
        <v>1061</v>
      </c>
    </row>
    <row r="29" spans="2:30" ht="12.75">
      <c r="B29" s="60" t="s">
        <v>40</v>
      </c>
      <c r="C29" s="8">
        <v>21</v>
      </c>
      <c r="D29" s="9">
        <v>16</v>
      </c>
      <c r="E29" s="9">
        <v>17</v>
      </c>
      <c r="F29" s="9">
        <v>20</v>
      </c>
      <c r="G29" s="9">
        <v>36</v>
      </c>
      <c r="H29" s="9">
        <v>46</v>
      </c>
      <c r="I29" s="9">
        <v>39</v>
      </c>
      <c r="J29" s="9">
        <v>81</v>
      </c>
      <c r="K29" s="9">
        <v>96</v>
      </c>
      <c r="L29" s="9">
        <v>105</v>
      </c>
      <c r="M29" s="9">
        <v>95</v>
      </c>
      <c r="N29" s="9">
        <v>136</v>
      </c>
      <c r="O29" s="9">
        <v>93</v>
      </c>
      <c r="P29" s="9">
        <v>103</v>
      </c>
      <c r="Q29" s="9">
        <v>90</v>
      </c>
      <c r="R29" s="9">
        <v>118</v>
      </c>
      <c r="S29" s="9">
        <v>102</v>
      </c>
      <c r="T29" s="9">
        <v>99</v>
      </c>
      <c r="U29" s="9">
        <v>83</v>
      </c>
      <c r="V29" s="9">
        <v>109</v>
      </c>
      <c r="W29" s="9">
        <v>93</v>
      </c>
      <c r="X29" s="9">
        <v>91</v>
      </c>
      <c r="Y29" s="9">
        <v>94</v>
      </c>
      <c r="Z29" s="106">
        <f t="shared" si="0"/>
        <v>74</v>
      </c>
      <c r="AA29" s="10">
        <f t="shared" si="1"/>
        <v>202</v>
      </c>
      <c r="AB29" s="10">
        <f t="shared" si="2"/>
        <v>432</v>
      </c>
      <c r="AC29" s="10">
        <f t="shared" si="3"/>
        <v>404</v>
      </c>
      <c r="AD29" s="10">
        <f t="shared" si="4"/>
        <v>393</v>
      </c>
    </row>
    <row r="30" spans="2:30" ht="12.75">
      <c r="B30" s="60" t="s">
        <v>41</v>
      </c>
      <c r="C30" s="8">
        <v>162</v>
      </c>
      <c r="D30" s="9">
        <v>186</v>
      </c>
      <c r="E30" s="9">
        <v>171</v>
      </c>
      <c r="F30" s="9">
        <v>204</v>
      </c>
      <c r="G30" s="9">
        <v>272</v>
      </c>
      <c r="H30" s="9">
        <v>408</v>
      </c>
      <c r="I30" s="9">
        <v>484</v>
      </c>
      <c r="J30" s="9">
        <v>590</v>
      </c>
      <c r="K30" s="9">
        <v>770</v>
      </c>
      <c r="L30" s="9">
        <v>756</v>
      </c>
      <c r="M30" s="9">
        <v>489</v>
      </c>
      <c r="N30" s="9">
        <v>662</v>
      </c>
      <c r="O30" s="9">
        <v>624</v>
      </c>
      <c r="P30" s="9">
        <v>654</v>
      </c>
      <c r="Q30" s="9">
        <v>459</v>
      </c>
      <c r="R30" s="9">
        <v>568</v>
      </c>
      <c r="S30" s="9">
        <v>522</v>
      </c>
      <c r="T30" s="9">
        <v>592</v>
      </c>
      <c r="U30" s="9">
        <v>396</v>
      </c>
      <c r="V30" s="9">
        <v>623</v>
      </c>
      <c r="W30" s="9">
        <v>682</v>
      </c>
      <c r="X30" s="9">
        <v>624</v>
      </c>
      <c r="Y30" s="9">
        <v>633</v>
      </c>
      <c r="Z30" s="106">
        <f t="shared" si="0"/>
        <v>723</v>
      </c>
      <c r="AA30" s="10">
        <f t="shared" si="1"/>
        <v>1754</v>
      </c>
      <c r="AB30" s="10">
        <f t="shared" si="2"/>
        <v>2677</v>
      </c>
      <c r="AC30" s="10">
        <f t="shared" si="3"/>
        <v>2305</v>
      </c>
      <c r="AD30" s="10">
        <f t="shared" si="4"/>
        <v>2133</v>
      </c>
    </row>
    <row r="31" spans="2:30" ht="12.75">
      <c r="B31" s="60" t="s">
        <v>42</v>
      </c>
      <c r="C31" s="8">
        <v>47</v>
      </c>
      <c r="D31" s="9">
        <v>50</v>
      </c>
      <c r="E31" s="9">
        <v>50</v>
      </c>
      <c r="F31" s="9">
        <v>84</v>
      </c>
      <c r="G31" s="9">
        <v>95</v>
      </c>
      <c r="H31" s="9">
        <v>115</v>
      </c>
      <c r="I31" s="9">
        <v>121</v>
      </c>
      <c r="J31" s="9">
        <v>187</v>
      </c>
      <c r="K31" s="9">
        <v>244</v>
      </c>
      <c r="L31" s="9">
        <v>212</v>
      </c>
      <c r="M31" s="9">
        <v>192</v>
      </c>
      <c r="N31" s="9">
        <v>272</v>
      </c>
      <c r="O31" s="9">
        <v>223</v>
      </c>
      <c r="P31" s="9">
        <v>235</v>
      </c>
      <c r="Q31" s="9">
        <v>257</v>
      </c>
      <c r="R31" s="9">
        <v>256</v>
      </c>
      <c r="S31" s="9">
        <v>267</v>
      </c>
      <c r="T31" s="9">
        <v>224</v>
      </c>
      <c r="U31" s="9">
        <v>185</v>
      </c>
      <c r="V31" s="9">
        <v>202</v>
      </c>
      <c r="W31" s="9">
        <v>235</v>
      </c>
      <c r="X31" s="9">
        <v>220</v>
      </c>
      <c r="Y31" s="9">
        <v>238</v>
      </c>
      <c r="Z31" s="106">
        <f t="shared" si="0"/>
        <v>231</v>
      </c>
      <c r="AA31" s="10">
        <f t="shared" si="1"/>
        <v>518</v>
      </c>
      <c r="AB31" s="10">
        <f t="shared" si="2"/>
        <v>920</v>
      </c>
      <c r="AC31" s="10">
        <f t="shared" si="3"/>
        <v>971</v>
      </c>
      <c r="AD31" s="10">
        <f t="shared" si="4"/>
        <v>878</v>
      </c>
    </row>
    <row r="32" spans="2:30" ht="12.75">
      <c r="B32" s="60" t="s">
        <v>12</v>
      </c>
      <c r="C32" s="8">
        <v>42</v>
      </c>
      <c r="D32" s="9">
        <v>33</v>
      </c>
      <c r="E32" s="9">
        <v>27</v>
      </c>
      <c r="F32" s="9">
        <v>52</v>
      </c>
      <c r="G32" s="9">
        <v>52</v>
      </c>
      <c r="H32" s="9">
        <v>77</v>
      </c>
      <c r="I32" s="9">
        <v>106</v>
      </c>
      <c r="J32" s="9">
        <v>156</v>
      </c>
      <c r="K32" s="9">
        <v>191</v>
      </c>
      <c r="L32" s="9">
        <v>184</v>
      </c>
      <c r="M32" s="9">
        <v>130</v>
      </c>
      <c r="N32" s="9">
        <v>182</v>
      </c>
      <c r="O32" s="9">
        <v>231</v>
      </c>
      <c r="P32" s="9">
        <v>146</v>
      </c>
      <c r="Q32" s="9">
        <v>109</v>
      </c>
      <c r="R32" s="9">
        <v>129</v>
      </c>
      <c r="S32" s="9">
        <v>157</v>
      </c>
      <c r="T32" s="9">
        <v>129</v>
      </c>
      <c r="U32" s="9">
        <v>68</v>
      </c>
      <c r="V32" s="9">
        <v>134</v>
      </c>
      <c r="W32" s="9">
        <v>147</v>
      </c>
      <c r="X32" s="9">
        <v>126</v>
      </c>
      <c r="Y32" s="9">
        <v>148</v>
      </c>
      <c r="Z32" s="106">
        <f t="shared" si="0"/>
        <v>154</v>
      </c>
      <c r="AA32" s="10">
        <f t="shared" si="1"/>
        <v>391</v>
      </c>
      <c r="AB32" s="10">
        <f t="shared" si="2"/>
        <v>687</v>
      </c>
      <c r="AC32" s="10">
        <f t="shared" si="3"/>
        <v>615</v>
      </c>
      <c r="AD32" s="10">
        <f t="shared" si="4"/>
        <v>488</v>
      </c>
    </row>
    <row r="33" spans="2:30" ht="12.75">
      <c r="B33" s="60" t="s">
        <v>43</v>
      </c>
      <c r="C33" s="8">
        <v>137</v>
      </c>
      <c r="D33" s="9">
        <v>157</v>
      </c>
      <c r="E33" s="9">
        <v>189</v>
      </c>
      <c r="F33" s="9">
        <v>247</v>
      </c>
      <c r="G33" s="9">
        <v>325</v>
      </c>
      <c r="H33" s="9">
        <v>343</v>
      </c>
      <c r="I33" s="9">
        <v>360</v>
      </c>
      <c r="J33" s="9">
        <v>625</v>
      </c>
      <c r="K33" s="9">
        <v>789</v>
      </c>
      <c r="L33" s="9">
        <v>806</v>
      </c>
      <c r="M33" s="9">
        <v>675</v>
      </c>
      <c r="N33" s="9">
        <v>838</v>
      </c>
      <c r="O33" s="9">
        <v>700</v>
      </c>
      <c r="P33" s="9">
        <v>724</v>
      </c>
      <c r="Q33" s="9">
        <v>486</v>
      </c>
      <c r="R33" s="9">
        <v>644</v>
      </c>
      <c r="S33" s="9">
        <v>791</v>
      </c>
      <c r="T33" s="9">
        <v>567</v>
      </c>
      <c r="U33" s="9">
        <v>351</v>
      </c>
      <c r="V33" s="9">
        <v>607</v>
      </c>
      <c r="W33" s="9">
        <v>608</v>
      </c>
      <c r="X33" s="9">
        <v>661</v>
      </c>
      <c r="Y33" s="9">
        <v>497</v>
      </c>
      <c r="Z33" s="106">
        <f t="shared" si="0"/>
        <v>730</v>
      </c>
      <c r="AA33" s="10">
        <f t="shared" si="1"/>
        <v>1653</v>
      </c>
      <c r="AB33" s="10">
        <f t="shared" si="2"/>
        <v>3108</v>
      </c>
      <c r="AC33" s="10">
        <f t="shared" si="3"/>
        <v>2554</v>
      </c>
      <c r="AD33" s="10">
        <f t="shared" si="4"/>
        <v>2316</v>
      </c>
    </row>
    <row r="34" spans="2:30" ht="12.75">
      <c r="B34" s="60" t="s">
        <v>44</v>
      </c>
      <c r="C34" s="8">
        <v>55</v>
      </c>
      <c r="D34" s="9">
        <v>48</v>
      </c>
      <c r="E34" s="9">
        <v>32</v>
      </c>
      <c r="F34" s="9">
        <v>49</v>
      </c>
      <c r="G34" s="9">
        <v>41</v>
      </c>
      <c r="H34" s="9">
        <v>105</v>
      </c>
      <c r="I34" s="9">
        <v>77</v>
      </c>
      <c r="J34" s="9">
        <v>111</v>
      </c>
      <c r="K34" s="9">
        <v>153</v>
      </c>
      <c r="L34" s="9">
        <v>140</v>
      </c>
      <c r="M34" s="9">
        <v>122</v>
      </c>
      <c r="N34" s="9">
        <v>136</v>
      </c>
      <c r="O34" s="9">
        <v>139</v>
      </c>
      <c r="P34" s="9">
        <v>154</v>
      </c>
      <c r="Q34" s="9">
        <v>114</v>
      </c>
      <c r="R34" s="9">
        <v>130</v>
      </c>
      <c r="S34" s="9">
        <v>137</v>
      </c>
      <c r="T34" s="9">
        <v>109</v>
      </c>
      <c r="U34" s="9">
        <v>63</v>
      </c>
      <c r="V34" s="9">
        <v>76</v>
      </c>
      <c r="W34" s="9">
        <v>139</v>
      </c>
      <c r="X34" s="9">
        <v>131</v>
      </c>
      <c r="Y34" s="9">
        <v>116</v>
      </c>
      <c r="Z34" s="106">
        <f t="shared" si="0"/>
        <v>184</v>
      </c>
      <c r="AA34" s="10">
        <f t="shared" si="1"/>
        <v>334</v>
      </c>
      <c r="AB34" s="10">
        <f t="shared" si="2"/>
        <v>551</v>
      </c>
      <c r="AC34" s="10">
        <f t="shared" si="3"/>
        <v>537</v>
      </c>
      <c r="AD34" s="10">
        <f t="shared" si="4"/>
        <v>385</v>
      </c>
    </row>
    <row r="35" spans="2:30" ht="12.75">
      <c r="B35" s="60" t="s">
        <v>45</v>
      </c>
      <c r="C35" s="8">
        <v>75</v>
      </c>
      <c r="D35" s="9">
        <v>61</v>
      </c>
      <c r="E35" s="9">
        <v>66</v>
      </c>
      <c r="F35" s="9">
        <v>106</v>
      </c>
      <c r="G35" s="9">
        <v>177</v>
      </c>
      <c r="H35" s="9">
        <v>140</v>
      </c>
      <c r="I35" s="9">
        <v>192</v>
      </c>
      <c r="J35" s="9">
        <v>287</v>
      </c>
      <c r="K35" s="9">
        <v>276</v>
      </c>
      <c r="L35" s="9">
        <v>314</v>
      </c>
      <c r="M35" s="9">
        <v>291</v>
      </c>
      <c r="N35" s="9">
        <v>415</v>
      </c>
      <c r="O35" s="9">
        <v>384</v>
      </c>
      <c r="P35" s="9">
        <v>382</v>
      </c>
      <c r="Q35" s="9">
        <v>280</v>
      </c>
      <c r="R35" s="9">
        <v>338</v>
      </c>
      <c r="S35" s="9">
        <v>279</v>
      </c>
      <c r="T35" s="9">
        <v>301</v>
      </c>
      <c r="U35" s="9">
        <v>268</v>
      </c>
      <c r="V35" s="9">
        <v>292</v>
      </c>
      <c r="W35" s="9">
        <v>291</v>
      </c>
      <c r="X35" s="9">
        <v>318</v>
      </c>
      <c r="Y35" s="9">
        <v>258</v>
      </c>
      <c r="Z35" s="106">
        <f t="shared" si="0"/>
        <v>308</v>
      </c>
      <c r="AA35" s="10">
        <f t="shared" si="1"/>
        <v>796</v>
      </c>
      <c r="AB35" s="10">
        <f t="shared" si="2"/>
        <v>1296</v>
      </c>
      <c r="AC35" s="10">
        <f t="shared" si="3"/>
        <v>1384</v>
      </c>
      <c r="AD35" s="10">
        <f t="shared" si="4"/>
        <v>1140</v>
      </c>
    </row>
    <row r="36" spans="2:30" ht="12.75">
      <c r="B36" s="60" t="s">
        <v>46</v>
      </c>
      <c r="C36" s="8">
        <v>14</v>
      </c>
      <c r="D36" s="9">
        <v>16</v>
      </c>
      <c r="E36" s="9">
        <v>14</v>
      </c>
      <c r="F36" s="9">
        <v>24</v>
      </c>
      <c r="G36" s="9">
        <v>18</v>
      </c>
      <c r="H36" s="9">
        <v>31</v>
      </c>
      <c r="I36" s="9">
        <v>23</v>
      </c>
      <c r="J36" s="9">
        <v>54</v>
      </c>
      <c r="K36" s="9">
        <v>60</v>
      </c>
      <c r="L36" s="9">
        <v>60</v>
      </c>
      <c r="M36" s="9">
        <v>42</v>
      </c>
      <c r="N36" s="9">
        <v>50</v>
      </c>
      <c r="O36" s="9">
        <v>54</v>
      </c>
      <c r="P36" s="9">
        <v>63</v>
      </c>
      <c r="Q36" s="9">
        <v>35</v>
      </c>
      <c r="R36" s="9">
        <v>50</v>
      </c>
      <c r="S36" s="9">
        <v>46</v>
      </c>
      <c r="T36" s="9">
        <v>60</v>
      </c>
      <c r="U36" s="9">
        <v>35</v>
      </c>
      <c r="V36" s="9">
        <v>35</v>
      </c>
      <c r="W36" s="9">
        <v>49</v>
      </c>
      <c r="X36" s="9">
        <v>63</v>
      </c>
      <c r="Y36" s="9">
        <v>63</v>
      </c>
      <c r="Z36" s="106">
        <f t="shared" si="0"/>
        <v>68</v>
      </c>
      <c r="AA36" s="10">
        <f t="shared" si="1"/>
        <v>126</v>
      </c>
      <c r="AB36" s="10">
        <f t="shared" si="2"/>
        <v>212</v>
      </c>
      <c r="AC36" s="10">
        <f t="shared" si="3"/>
        <v>202</v>
      </c>
      <c r="AD36" s="10">
        <f t="shared" si="4"/>
        <v>176</v>
      </c>
    </row>
    <row r="37" spans="2:30" ht="12.75">
      <c r="B37" s="60" t="s">
        <v>13</v>
      </c>
      <c r="C37" s="8">
        <v>794</v>
      </c>
      <c r="D37" s="9">
        <v>527</v>
      </c>
      <c r="E37" s="9">
        <v>556</v>
      </c>
      <c r="F37" s="9">
        <v>925</v>
      </c>
      <c r="G37" s="9">
        <v>1247</v>
      </c>
      <c r="H37" s="9">
        <v>1408</v>
      </c>
      <c r="I37" s="9">
        <v>1546</v>
      </c>
      <c r="J37" s="9">
        <v>2300</v>
      </c>
      <c r="K37" s="9">
        <v>2455</v>
      </c>
      <c r="L37" s="9">
        <v>2836</v>
      </c>
      <c r="M37" s="9">
        <v>2278</v>
      </c>
      <c r="N37" s="9">
        <v>3086</v>
      </c>
      <c r="O37" s="9">
        <v>3066</v>
      </c>
      <c r="P37" s="9">
        <v>3121</v>
      </c>
      <c r="Q37" s="9">
        <v>1891</v>
      </c>
      <c r="R37" s="9">
        <v>2198</v>
      </c>
      <c r="S37" s="9">
        <v>2118</v>
      </c>
      <c r="T37" s="9">
        <v>2026</v>
      </c>
      <c r="U37" s="9">
        <v>1360</v>
      </c>
      <c r="V37" s="9">
        <v>2029</v>
      </c>
      <c r="W37" s="9">
        <v>2356</v>
      </c>
      <c r="X37" s="9">
        <v>2463</v>
      </c>
      <c r="Y37" s="9">
        <v>2030</v>
      </c>
      <c r="Z37" s="106">
        <f t="shared" si="0"/>
        <v>2802</v>
      </c>
      <c r="AA37" s="10">
        <f t="shared" si="1"/>
        <v>6501</v>
      </c>
      <c r="AB37" s="10">
        <f t="shared" si="2"/>
        <v>10655</v>
      </c>
      <c r="AC37" s="10">
        <f t="shared" si="3"/>
        <v>10276</v>
      </c>
      <c r="AD37" s="10">
        <f t="shared" si="4"/>
        <v>7533</v>
      </c>
    </row>
    <row r="38" spans="2:30" ht="12.75">
      <c r="B38" s="60" t="s">
        <v>47</v>
      </c>
      <c r="C38" s="8">
        <v>225</v>
      </c>
      <c r="D38" s="9">
        <v>267</v>
      </c>
      <c r="E38" s="9">
        <v>259</v>
      </c>
      <c r="F38" s="9">
        <v>389</v>
      </c>
      <c r="G38" s="9">
        <v>571</v>
      </c>
      <c r="H38" s="9">
        <v>655</v>
      </c>
      <c r="I38" s="9">
        <v>702</v>
      </c>
      <c r="J38" s="9">
        <v>1055</v>
      </c>
      <c r="K38" s="9">
        <v>1186</v>
      </c>
      <c r="L38" s="9">
        <v>1219</v>
      </c>
      <c r="M38" s="9">
        <v>810</v>
      </c>
      <c r="N38" s="9">
        <v>1260</v>
      </c>
      <c r="O38" s="9">
        <v>1111</v>
      </c>
      <c r="P38" s="9">
        <v>1219</v>
      </c>
      <c r="Q38" s="9">
        <v>899</v>
      </c>
      <c r="R38" s="9">
        <v>1125</v>
      </c>
      <c r="S38" s="9">
        <v>989</v>
      </c>
      <c r="T38" s="9">
        <v>988</v>
      </c>
      <c r="U38" s="9">
        <v>616</v>
      </c>
      <c r="V38" s="9">
        <v>1040</v>
      </c>
      <c r="W38" s="9">
        <v>999</v>
      </c>
      <c r="X38" s="9">
        <v>1038</v>
      </c>
      <c r="Y38" s="9">
        <v>836</v>
      </c>
      <c r="Z38" s="106">
        <f t="shared" si="0"/>
        <v>1140</v>
      </c>
      <c r="AA38" s="10">
        <f t="shared" si="1"/>
        <v>2983</v>
      </c>
      <c r="AB38" s="10">
        <f t="shared" si="2"/>
        <v>4475</v>
      </c>
      <c r="AC38" s="10">
        <f t="shared" si="3"/>
        <v>4354</v>
      </c>
      <c r="AD38" s="10">
        <f t="shared" si="4"/>
        <v>3633</v>
      </c>
    </row>
    <row r="39" spans="2:30" ht="12.75">
      <c r="B39" s="60" t="s">
        <v>14</v>
      </c>
      <c r="C39" s="8">
        <v>199</v>
      </c>
      <c r="D39" s="9">
        <v>238</v>
      </c>
      <c r="E39" s="9">
        <v>230</v>
      </c>
      <c r="F39" s="9">
        <v>346</v>
      </c>
      <c r="G39" s="9">
        <v>373</v>
      </c>
      <c r="H39" s="9">
        <v>687</v>
      </c>
      <c r="I39" s="9">
        <v>632</v>
      </c>
      <c r="J39" s="9">
        <v>1023</v>
      </c>
      <c r="K39" s="9">
        <v>1130</v>
      </c>
      <c r="L39" s="9">
        <v>999</v>
      </c>
      <c r="M39" s="9">
        <v>944</v>
      </c>
      <c r="N39" s="9">
        <v>1502</v>
      </c>
      <c r="O39" s="9">
        <v>1524</v>
      </c>
      <c r="P39" s="9">
        <v>1321</v>
      </c>
      <c r="Q39" s="9">
        <v>895</v>
      </c>
      <c r="R39" s="9">
        <v>1217</v>
      </c>
      <c r="S39" s="9">
        <v>1085</v>
      </c>
      <c r="T39" s="9">
        <v>1014</v>
      </c>
      <c r="U39" s="9">
        <v>719</v>
      </c>
      <c r="V39" s="9">
        <v>1336</v>
      </c>
      <c r="W39" s="9">
        <v>1471</v>
      </c>
      <c r="X39" s="9">
        <v>1188</v>
      </c>
      <c r="Y39" s="9">
        <v>851</v>
      </c>
      <c r="Z39" s="106">
        <f t="shared" si="0"/>
        <v>1013</v>
      </c>
      <c r="AA39" s="10">
        <f t="shared" si="1"/>
        <v>2715</v>
      </c>
      <c r="AB39" s="10">
        <f t="shared" si="2"/>
        <v>4575</v>
      </c>
      <c r="AC39" s="10">
        <f t="shared" si="3"/>
        <v>4957</v>
      </c>
      <c r="AD39" s="10">
        <f t="shared" si="4"/>
        <v>4154</v>
      </c>
    </row>
    <row r="40" spans="2:30" ht="12.75">
      <c r="B40" s="60" t="s">
        <v>15</v>
      </c>
      <c r="C40" s="8">
        <v>40</v>
      </c>
      <c r="D40" s="9">
        <v>55</v>
      </c>
      <c r="E40" s="9">
        <v>29</v>
      </c>
      <c r="F40" s="9">
        <v>54</v>
      </c>
      <c r="G40" s="9">
        <v>96</v>
      </c>
      <c r="H40" s="9">
        <v>93</v>
      </c>
      <c r="I40" s="9">
        <v>95</v>
      </c>
      <c r="J40" s="9">
        <v>167</v>
      </c>
      <c r="K40" s="9">
        <v>140</v>
      </c>
      <c r="L40" s="9">
        <v>198</v>
      </c>
      <c r="M40" s="9">
        <v>132</v>
      </c>
      <c r="N40" s="9">
        <v>268</v>
      </c>
      <c r="O40" s="9">
        <v>209</v>
      </c>
      <c r="P40" s="9">
        <v>138</v>
      </c>
      <c r="Q40" s="9">
        <v>174</v>
      </c>
      <c r="R40" s="9">
        <v>158</v>
      </c>
      <c r="S40" s="9">
        <v>165</v>
      </c>
      <c r="T40" s="9">
        <v>171</v>
      </c>
      <c r="U40" s="9">
        <v>111</v>
      </c>
      <c r="V40" s="9">
        <v>167</v>
      </c>
      <c r="W40" s="9">
        <v>183</v>
      </c>
      <c r="X40" s="9">
        <v>232</v>
      </c>
      <c r="Y40" s="9">
        <v>183</v>
      </c>
      <c r="Z40" s="106">
        <f t="shared" si="0"/>
        <v>178</v>
      </c>
      <c r="AA40" s="10">
        <f t="shared" si="1"/>
        <v>451</v>
      </c>
      <c r="AB40" s="10">
        <f t="shared" si="2"/>
        <v>738</v>
      </c>
      <c r="AC40" s="10">
        <f t="shared" si="3"/>
        <v>679</v>
      </c>
      <c r="AD40" s="10">
        <f t="shared" si="4"/>
        <v>614</v>
      </c>
    </row>
    <row r="41" spans="2:30" ht="12.75">
      <c r="B41" s="60" t="s">
        <v>48</v>
      </c>
      <c r="C41" s="8">
        <v>11</v>
      </c>
      <c r="D41" s="9">
        <v>18</v>
      </c>
      <c r="E41" s="9">
        <v>13</v>
      </c>
      <c r="F41" s="9">
        <v>41</v>
      </c>
      <c r="G41" s="9">
        <v>46</v>
      </c>
      <c r="H41" s="9">
        <v>30</v>
      </c>
      <c r="I41" s="9">
        <v>21</v>
      </c>
      <c r="J41" s="9">
        <v>34</v>
      </c>
      <c r="K41" s="9">
        <v>49</v>
      </c>
      <c r="L41" s="9">
        <v>37</v>
      </c>
      <c r="M41" s="9">
        <v>47</v>
      </c>
      <c r="N41" s="9">
        <v>38</v>
      </c>
      <c r="O41" s="9">
        <v>48</v>
      </c>
      <c r="P41" s="9">
        <v>34</v>
      </c>
      <c r="Q41" s="9">
        <v>26</v>
      </c>
      <c r="R41" s="9">
        <v>51</v>
      </c>
      <c r="S41" s="9">
        <v>47</v>
      </c>
      <c r="T41" s="9">
        <v>40</v>
      </c>
      <c r="U41" s="9">
        <v>18</v>
      </c>
      <c r="V41" s="9">
        <v>31</v>
      </c>
      <c r="W41" s="9">
        <v>38</v>
      </c>
      <c r="X41" s="9">
        <v>56</v>
      </c>
      <c r="Y41" s="9">
        <v>63</v>
      </c>
      <c r="Z41" s="106">
        <f t="shared" si="0"/>
        <v>83</v>
      </c>
      <c r="AA41" s="10">
        <f t="shared" si="1"/>
        <v>131</v>
      </c>
      <c r="AB41" s="10">
        <f t="shared" si="2"/>
        <v>171</v>
      </c>
      <c r="AC41" s="10">
        <f t="shared" si="3"/>
        <v>159</v>
      </c>
      <c r="AD41" s="10">
        <f t="shared" si="4"/>
        <v>136</v>
      </c>
    </row>
    <row r="42" spans="2:30" ht="12.75">
      <c r="B42" s="60" t="s">
        <v>49</v>
      </c>
      <c r="C42" s="8">
        <v>18</v>
      </c>
      <c r="D42" s="9">
        <v>5</v>
      </c>
      <c r="E42" s="9">
        <v>20</v>
      </c>
      <c r="F42" s="9">
        <v>22</v>
      </c>
      <c r="G42" s="9">
        <v>24</v>
      </c>
      <c r="H42" s="9">
        <v>32</v>
      </c>
      <c r="I42" s="9">
        <v>37</v>
      </c>
      <c r="J42" s="9">
        <v>43</v>
      </c>
      <c r="K42" s="9">
        <v>32</v>
      </c>
      <c r="L42" s="9">
        <v>29</v>
      </c>
      <c r="M42" s="9">
        <v>22</v>
      </c>
      <c r="N42" s="9">
        <v>55</v>
      </c>
      <c r="O42" s="9">
        <v>44</v>
      </c>
      <c r="P42" s="9">
        <v>46</v>
      </c>
      <c r="Q42" s="9">
        <v>26</v>
      </c>
      <c r="R42" s="9">
        <v>51</v>
      </c>
      <c r="S42" s="9">
        <v>27</v>
      </c>
      <c r="T42" s="9">
        <v>29</v>
      </c>
      <c r="U42" s="9">
        <v>22</v>
      </c>
      <c r="V42" s="9">
        <v>24</v>
      </c>
      <c r="W42" s="9">
        <v>46</v>
      </c>
      <c r="X42" s="9">
        <v>49</v>
      </c>
      <c r="Y42" s="9">
        <v>44</v>
      </c>
      <c r="Z42" s="106">
        <f t="shared" si="0"/>
        <v>65</v>
      </c>
      <c r="AA42" s="10">
        <f t="shared" si="1"/>
        <v>136</v>
      </c>
      <c r="AB42" s="10">
        <f t="shared" si="2"/>
        <v>138</v>
      </c>
      <c r="AC42" s="10">
        <f t="shared" si="3"/>
        <v>167</v>
      </c>
      <c r="AD42" s="10">
        <f t="shared" si="4"/>
        <v>102</v>
      </c>
    </row>
    <row r="43" spans="2:30" ht="12.75">
      <c r="B43" s="60" t="s">
        <v>50</v>
      </c>
      <c r="C43" s="8">
        <v>62</v>
      </c>
      <c r="D43" s="9">
        <v>62</v>
      </c>
      <c r="E43" s="9">
        <v>57</v>
      </c>
      <c r="F43" s="9">
        <v>85</v>
      </c>
      <c r="G43" s="9">
        <v>122</v>
      </c>
      <c r="H43" s="9">
        <v>124</v>
      </c>
      <c r="I43" s="9">
        <v>128</v>
      </c>
      <c r="J43" s="9">
        <v>202</v>
      </c>
      <c r="K43" s="9">
        <v>216</v>
      </c>
      <c r="L43" s="9">
        <v>191</v>
      </c>
      <c r="M43" s="9">
        <v>163</v>
      </c>
      <c r="N43" s="9">
        <v>269</v>
      </c>
      <c r="O43" s="9">
        <v>222</v>
      </c>
      <c r="P43" s="9">
        <v>205</v>
      </c>
      <c r="Q43" s="9">
        <v>212</v>
      </c>
      <c r="R43" s="9">
        <v>227</v>
      </c>
      <c r="S43" s="9">
        <v>270</v>
      </c>
      <c r="T43" s="9">
        <v>262</v>
      </c>
      <c r="U43" s="9">
        <v>138</v>
      </c>
      <c r="V43" s="9">
        <v>186</v>
      </c>
      <c r="W43" s="9">
        <v>340</v>
      </c>
      <c r="X43" s="9">
        <v>351</v>
      </c>
      <c r="Y43" s="9">
        <v>328</v>
      </c>
      <c r="Z43" s="106">
        <f t="shared" si="0"/>
        <v>266</v>
      </c>
      <c r="AA43" s="10">
        <f t="shared" si="1"/>
        <v>576</v>
      </c>
      <c r="AB43" s="10">
        <f t="shared" si="2"/>
        <v>839</v>
      </c>
      <c r="AC43" s="10">
        <f t="shared" si="3"/>
        <v>866</v>
      </c>
      <c r="AD43" s="10">
        <f t="shared" si="4"/>
        <v>856</v>
      </c>
    </row>
    <row r="44" spans="2:30" ht="14.25" customHeight="1">
      <c r="B44" s="60" t="s">
        <v>51</v>
      </c>
      <c r="C44" s="8">
        <v>26</v>
      </c>
      <c r="D44" s="9">
        <v>19</v>
      </c>
      <c r="E44" s="9">
        <v>23</v>
      </c>
      <c r="F44" s="9">
        <v>32</v>
      </c>
      <c r="G44" s="9">
        <v>41</v>
      </c>
      <c r="H44" s="9">
        <v>23</v>
      </c>
      <c r="I44" s="9">
        <v>41</v>
      </c>
      <c r="J44" s="9">
        <v>91</v>
      </c>
      <c r="K44" s="9">
        <v>83</v>
      </c>
      <c r="L44" s="9">
        <v>107</v>
      </c>
      <c r="M44" s="9">
        <v>46</v>
      </c>
      <c r="N44" s="9">
        <v>114</v>
      </c>
      <c r="O44" s="9">
        <v>82</v>
      </c>
      <c r="P44" s="9">
        <v>87</v>
      </c>
      <c r="Q44" s="9">
        <v>89</v>
      </c>
      <c r="R44" s="9">
        <v>101</v>
      </c>
      <c r="S44" s="9">
        <v>106</v>
      </c>
      <c r="T44" s="9">
        <v>91</v>
      </c>
      <c r="U44" s="9">
        <v>75</v>
      </c>
      <c r="V44" s="9">
        <v>67</v>
      </c>
      <c r="W44" s="9">
        <v>89</v>
      </c>
      <c r="X44" s="9">
        <v>141</v>
      </c>
      <c r="Y44" s="9">
        <v>72</v>
      </c>
      <c r="Z44" s="106">
        <f t="shared" si="0"/>
        <v>100</v>
      </c>
      <c r="AA44" s="10">
        <f t="shared" si="1"/>
        <v>196</v>
      </c>
      <c r="AB44" s="10">
        <f t="shared" si="2"/>
        <v>350</v>
      </c>
      <c r="AC44" s="10">
        <f t="shared" si="3"/>
        <v>359</v>
      </c>
      <c r="AD44" s="10">
        <f t="shared" si="4"/>
        <v>339</v>
      </c>
    </row>
    <row r="45" spans="2:30" ht="12.75">
      <c r="B45" s="60" t="s">
        <v>134</v>
      </c>
      <c r="C45" s="8">
        <v>152</v>
      </c>
      <c r="D45" s="9">
        <v>133</v>
      </c>
      <c r="E45" s="9">
        <v>164</v>
      </c>
      <c r="F45" s="9">
        <v>257</v>
      </c>
      <c r="G45" s="9">
        <v>353</v>
      </c>
      <c r="H45" s="9">
        <v>321</v>
      </c>
      <c r="I45" s="9">
        <v>364</v>
      </c>
      <c r="J45" s="9">
        <v>525</v>
      </c>
      <c r="K45" s="9">
        <v>638</v>
      </c>
      <c r="L45" s="9">
        <v>684</v>
      </c>
      <c r="M45" s="9">
        <v>533</v>
      </c>
      <c r="N45" s="9">
        <v>588</v>
      </c>
      <c r="O45" s="9">
        <v>593</v>
      </c>
      <c r="P45" s="9">
        <v>590</v>
      </c>
      <c r="Q45" s="9">
        <v>525</v>
      </c>
      <c r="R45" s="9">
        <v>557</v>
      </c>
      <c r="S45" s="9">
        <v>506</v>
      </c>
      <c r="T45" s="9">
        <v>508</v>
      </c>
      <c r="U45" s="9">
        <v>369</v>
      </c>
      <c r="V45" s="9">
        <v>409</v>
      </c>
      <c r="W45" s="9">
        <v>455</v>
      </c>
      <c r="X45" s="9">
        <v>556</v>
      </c>
      <c r="Y45" s="9">
        <v>412</v>
      </c>
      <c r="Z45" s="106">
        <f>C45+D45+E45+F45</f>
        <v>706</v>
      </c>
      <c r="AA45" s="10">
        <f>G45+H45+I45+J45</f>
        <v>1563</v>
      </c>
      <c r="AB45" s="10">
        <f>+K45+L45+M45+N45</f>
        <v>2443</v>
      </c>
      <c r="AC45" s="10">
        <f>+O45+P45+Q45+R45</f>
        <v>2265</v>
      </c>
      <c r="AD45" s="10">
        <f t="shared" si="4"/>
        <v>1792</v>
      </c>
    </row>
    <row r="46" spans="2:30" ht="12.75">
      <c r="B46" s="60" t="s">
        <v>52</v>
      </c>
      <c r="C46" s="8">
        <v>8</v>
      </c>
      <c r="D46" s="9">
        <v>6</v>
      </c>
      <c r="E46" s="9">
        <v>10</v>
      </c>
      <c r="F46" s="9">
        <v>20</v>
      </c>
      <c r="G46" s="9">
        <v>21</v>
      </c>
      <c r="H46" s="9">
        <v>23</v>
      </c>
      <c r="I46" s="9">
        <v>29</v>
      </c>
      <c r="J46" s="9">
        <v>37</v>
      </c>
      <c r="K46" s="9">
        <v>52</v>
      </c>
      <c r="L46" s="9">
        <v>39</v>
      </c>
      <c r="M46" s="9">
        <v>37</v>
      </c>
      <c r="N46" s="9">
        <v>64</v>
      </c>
      <c r="O46" s="9">
        <v>46</v>
      </c>
      <c r="P46" s="9">
        <v>38</v>
      </c>
      <c r="Q46" s="9">
        <v>41</v>
      </c>
      <c r="R46" s="9">
        <v>40</v>
      </c>
      <c r="S46" s="9">
        <v>52</v>
      </c>
      <c r="T46" s="9">
        <v>36</v>
      </c>
      <c r="U46" s="9">
        <v>27</v>
      </c>
      <c r="V46" s="9">
        <v>61</v>
      </c>
      <c r="W46" s="9">
        <v>91</v>
      </c>
      <c r="X46" s="9">
        <v>76</v>
      </c>
      <c r="Y46" s="9">
        <v>86</v>
      </c>
      <c r="Z46" s="106">
        <f t="shared" si="0"/>
        <v>44</v>
      </c>
      <c r="AA46" s="10">
        <f t="shared" si="1"/>
        <v>110</v>
      </c>
      <c r="AB46" s="10">
        <f t="shared" si="2"/>
        <v>192</v>
      </c>
      <c r="AC46" s="10">
        <f t="shared" si="3"/>
        <v>165</v>
      </c>
      <c r="AD46" s="10">
        <f t="shared" si="4"/>
        <v>176</v>
      </c>
    </row>
    <row r="47" spans="2:30" ht="12.75">
      <c r="B47" s="60" t="s">
        <v>53</v>
      </c>
      <c r="C47" s="8">
        <v>212</v>
      </c>
      <c r="D47" s="9">
        <v>203</v>
      </c>
      <c r="E47" s="9">
        <v>204</v>
      </c>
      <c r="F47" s="9">
        <v>351</v>
      </c>
      <c r="G47" s="9">
        <v>369</v>
      </c>
      <c r="H47" s="9">
        <v>524</v>
      </c>
      <c r="I47" s="9">
        <v>531</v>
      </c>
      <c r="J47" s="9">
        <v>842</v>
      </c>
      <c r="K47" s="9">
        <v>938</v>
      </c>
      <c r="L47" s="9">
        <v>748</v>
      </c>
      <c r="M47" s="9">
        <v>543</v>
      </c>
      <c r="N47" s="9">
        <v>767</v>
      </c>
      <c r="O47" s="9">
        <v>835</v>
      </c>
      <c r="P47" s="9">
        <v>678</v>
      </c>
      <c r="Q47" s="9">
        <v>671</v>
      </c>
      <c r="R47" s="9">
        <v>852</v>
      </c>
      <c r="S47" s="9">
        <v>979</v>
      </c>
      <c r="T47" s="9">
        <v>921</v>
      </c>
      <c r="U47" s="9">
        <v>569</v>
      </c>
      <c r="V47" s="9">
        <v>681</v>
      </c>
      <c r="W47" s="9">
        <v>991</v>
      </c>
      <c r="X47" s="9">
        <v>828</v>
      </c>
      <c r="Y47" s="9">
        <v>585</v>
      </c>
      <c r="Z47" s="106">
        <f t="shared" si="0"/>
        <v>970</v>
      </c>
      <c r="AA47" s="10">
        <f t="shared" si="1"/>
        <v>2266</v>
      </c>
      <c r="AB47" s="10">
        <f t="shared" si="2"/>
        <v>2996</v>
      </c>
      <c r="AC47" s="10">
        <f t="shared" si="3"/>
        <v>3036</v>
      </c>
      <c r="AD47" s="10">
        <f t="shared" si="4"/>
        <v>3150</v>
      </c>
    </row>
    <row r="48" spans="2:30" ht="17.25" customHeight="1">
      <c r="B48" s="60" t="s">
        <v>54</v>
      </c>
      <c r="C48" s="8">
        <v>4</v>
      </c>
      <c r="D48" s="9">
        <v>4</v>
      </c>
      <c r="E48" s="9">
        <v>5</v>
      </c>
      <c r="F48" s="9">
        <v>7</v>
      </c>
      <c r="G48" s="9">
        <v>7</v>
      </c>
      <c r="H48" s="9">
        <v>6</v>
      </c>
      <c r="I48" s="9">
        <v>16</v>
      </c>
      <c r="J48" s="9">
        <v>13</v>
      </c>
      <c r="K48" s="9">
        <v>14</v>
      </c>
      <c r="L48" s="9">
        <v>12</v>
      </c>
      <c r="M48" s="9">
        <v>19</v>
      </c>
      <c r="N48" s="9">
        <v>14</v>
      </c>
      <c r="O48" s="9">
        <v>18</v>
      </c>
      <c r="P48" s="9">
        <v>18</v>
      </c>
      <c r="Q48" s="9">
        <v>26</v>
      </c>
      <c r="R48" s="9">
        <v>14</v>
      </c>
      <c r="S48" s="9">
        <v>30</v>
      </c>
      <c r="T48" s="9">
        <v>13</v>
      </c>
      <c r="U48" s="9">
        <v>5</v>
      </c>
      <c r="V48" s="9">
        <v>13</v>
      </c>
      <c r="W48" s="9">
        <v>9</v>
      </c>
      <c r="X48" s="9">
        <v>27</v>
      </c>
      <c r="Y48" s="9">
        <v>10</v>
      </c>
      <c r="Z48" s="106">
        <f t="shared" si="0"/>
        <v>20</v>
      </c>
      <c r="AA48" s="10">
        <f t="shared" si="1"/>
        <v>42</v>
      </c>
      <c r="AB48" s="10">
        <f t="shared" si="2"/>
        <v>59</v>
      </c>
      <c r="AC48" s="10">
        <f t="shared" si="3"/>
        <v>76</v>
      </c>
      <c r="AD48" s="10">
        <f t="shared" si="4"/>
        <v>61</v>
      </c>
    </row>
    <row r="49" spans="2:30" ht="12.75">
      <c r="B49" s="60" t="s">
        <v>55</v>
      </c>
      <c r="C49" s="8">
        <v>202</v>
      </c>
      <c r="D49" s="9">
        <v>186</v>
      </c>
      <c r="E49" s="9">
        <v>193</v>
      </c>
      <c r="F49" s="9">
        <v>309</v>
      </c>
      <c r="G49" s="9">
        <v>473</v>
      </c>
      <c r="H49" s="9">
        <v>452</v>
      </c>
      <c r="I49" s="9">
        <v>541</v>
      </c>
      <c r="J49" s="9">
        <v>816</v>
      </c>
      <c r="K49" s="9">
        <v>986</v>
      </c>
      <c r="L49" s="9">
        <v>957</v>
      </c>
      <c r="M49" s="9">
        <v>755</v>
      </c>
      <c r="N49" s="9">
        <v>1073</v>
      </c>
      <c r="O49" s="9">
        <v>1110</v>
      </c>
      <c r="P49" s="9">
        <v>871</v>
      </c>
      <c r="Q49" s="9">
        <v>751</v>
      </c>
      <c r="R49" s="9">
        <v>646</v>
      </c>
      <c r="S49" s="9">
        <v>609</v>
      </c>
      <c r="T49" s="9">
        <v>647</v>
      </c>
      <c r="U49" s="9">
        <v>501</v>
      </c>
      <c r="V49" s="9">
        <v>608</v>
      </c>
      <c r="W49" s="9">
        <v>868</v>
      </c>
      <c r="X49" s="9">
        <v>783</v>
      </c>
      <c r="Y49" s="9">
        <v>715</v>
      </c>
      <c r="Z49" s="106">
        <f t="shared" si="0"/>
        <v>890</v>
      </c>
      <c r="AA49" s="10">
        <f t="shared" si="1"/>
        <v>2282</v>
      </c>
      <c r="AB49" s="10">
        <f t="shared" si="2"/>
        <v>3771</v>
      </c>
      <c r="AC49" s="10">
        <f t="shared" si="3"/>
        <v>3378</v>
      </c>
      <c r="AD49" s="10">
        <f t="shared" si="4"/>
        <v>2365</v>
      </c>
    </row>
    <row r="50" spans="2:30" ht="12.75">
      <c r="B50" s="60" t="s">
        <v>56</v>
      </c>
      <c r="C50" s="8">
        <v>7</v>
      </c>
      <c r="D50" s="9">
        <v>7</v>
      </c>
      <c r="E50" s="9">
        <v>4</v>
      </c>
      <c r="F50" s="9">
        <v>9</v>
      </c>
      <c r="G50" s="9">
        <v>10</v>
      </c>
      <c r="H50" s="9">
        <v>23</v>
      </c>
      <c r="I50" s="9">
        <v>11</v>
      </c>
      <c r="J50" s="9">
        <v>27</v>
      </c>
      <c r="K50" s="9">
        <v>32</v>
      </c>
      <c r="L50" s="9">
        <v>24</v>
      </c>
      <c r="M50" s="9">
        <v>18</v>
      </c>
      <c r="N50" s="9">
        <v>19</v>
      </c>
      <c r="O50" s="9">
        <v>26</v>
      </c>
      <c r="P50" s="9">
        <v>27</v>
      </c>
      <c r="Q50" s="9">
        <v>18</v>
      </c>
      <c r="R50" s="9">
        <v>26</v>
      </c>
      <c r="S50" s="9">
        <v>28</v>
      </c>
      <c r="T50" s="9">
        <v>22</v>
      </c>
      <c r="U50" s="9">
        <v>22</v>
      </c>
      <c r="V50" s="9">
        <v>18</v>
      </c>
      <c r="W50" s="9">
        <v>22</v>
      </c>
      <c r="X50" s="9">
        <v>23</v>
      </c>
      <c r="Y50" s="9">
        <v>33</v>
      </c>
      <c r="Z50" s="106">
        <f t="shared" si="0"/>
        <v>27</v>
      </c>
      <c r="AA50" s="10">
        <f t="shared" si="1"/>
        <v>71</v>
      </c>
      <c r="AB50" s="10">
        <f t="shared" si="2"/>
        <v>93</v>
      </c>
      <c r="AC50" s="10">
        <f t="shared" si="3"/>
        <v>97</v>
      </c>
      <c r="AD50" s="10">
        <f t="shared" si="4"/>
        <v>90</v>
      </c>
    </row>
    <row r="51" spans="2:30" ht="12.75">
      <c r="B51" s="60" t="s">
        <v>57</v>
      </c>
      <c r="C51" s="8">
        <v>121</v>
      </c>
      <c r="D51" s="9">
        <v>120</v>
      </c>
      <c r="E51" s="9">
        <v>90</v>
      </c>
      <c r="F51" s="9">
        <v>150</v>
      </c>
      <c r="G51" s="9">
        <v>221</v>
      </c>
      <c r="H51" s="9">
        <v>256</v>
      </c>
      <c r="I51" s="9">
        <v>274</v>
      </c>
      <c r="J51" s="9">
        <v>556</v>
      </c>
      <c r="K51" s="9">
        <v>587</v>
      </c>
      <c r="L51" s="9">
        <v>571</v>
      </c>
      <c r="M51" s="9">
        <v>480</v>
      </c>
      <c r="N51" s="9">
        <v>707</v>
      </c>
      <c r="O51" s="9">
        <v>675</v>
      </c>
      <c r="P51" s="9">
        <v>499</v>
      </c>
      <c r="Q51" s="9">
        <v>536</v>
      </c>
      <c r="R51" s="9">
        <v>505</v>
      </c>
      <c r="S51" s="9">
        <v>442</v>
      </c>
      <c r="T51" s="9">
        <v>384</v>
      </c>
      <c r="U51" s="9">
        <v>419</v>
      </c>
      <c r="V51" s="9">
        <v>533</v>
      </c>
      <c r="W51" s="9">
        <v>678</v>
      </c>
      <c r="X51" s="9">
        <v>566</v>
      </c>
      <c r="Y51" s="9">
        <v>543</v>
      </c>
      <c r="Z51" s="106">
        <f t="shared" si="0"/>
        <v>481</v>
      </c>
      <c r="AA51" s="10">
        <f t="shared" si="1"/>
        <v>1307</v>
      </c>
      <c r="AB51" s="10">
        <f t="shared" si="2"/>
        <v>2345</v>
      </c>
      <c r="AC51" s="10">
        <f t="shared" si="3"/>
        <v>2215</v>
      </c>
      <c r="AD51" s="10">
        <f t="shared" si="4"/>
        <v>1778</v>
      </c>
    </row>
    <row r="52" spans="2:30" ht="12.75">
      <c r="B52" s="60" t="s">
        <v>16</v>
      </c>
      <c r="C52" s="8">
        <v>396</v>
      </c>
      <c r="D52" s="9">
        <v>630</v>
      </c>
      <c r="E52" s="9">
        <v>520</v>
      </c>
      <c r="F52" s="9">
        <v>732</v>
      </c>
      <c r="G52" s="9">
        <v>830</v>
      </c>
      <c r="H52" s="9">
        <v>1024</v>
      </c>
      <c r="I52" s="9">
        <v>854</v>
      </c>
      <c r="J52" s="9">
        <v>1419</v>
      </c>
      <c r="K52" s="9">
        <v>1480</v>
      </c>
      <c r="L52" s="9">
        <v>1688</v>
      </c>
      <c r="M52" s="9">
        <v>1412</v>
      </c>
      <c r="N52" s="9">
        <v>1973</v>
      </c>
      <c r="O52" s="9">
        <v>2199</v>
      </c>
      <c r="P52" s="9">
        <v>2042</v>
      </c>
      <c r="Q52" s="9">
        <v>1525</v>
      </c>
      <c r="R52" s="9">
        <v>1743</v>
      </c>
      <c r="S52" s="9">
        <v>1801</v>
      </c>
      <c r="T52" s="9">
        <v>1699</v>
      </c>
      <c r="U52" s="9">
        <v>1326</v>
      </c>
      <c r="V52" s="9">
        <v>1845</v>
      </c>
      <c r="W52" s="9">
        <v>2085</v>
      </c>
      <c r="X52" s="9">
        <v>1830</v>
      </c>
      <c r="Y52" s="9">
        <v>1604</v>
      </c>
      <c r="Z52" s="106">
        <f t="shared" si="0"/>
        <v>2278</v>
      </c>
      <c r="AA52" s="10">
        <f t="shared" si="1"/>
        <v>4127</v>
      </c>
      <c r="AB52" s="10">
        <f t="shared" si="2"/>
        <v>6553</v>
      </c>
      <c r="AC52" s="10">
        <f t="shared" si="3"/>
        <v>7509</v>
      </c>
      <c r="AD52" s="10">
        <f t="shared" si="4"/>
        <v>6671</v>
      </c>
    </row>
    <row r="53" spans="2:30" ht="12.75">
      <c r="B53" s="60" t="s">
        <v>58</v>
      </c>
      <c r="C53" s="8">
        <v>51</v>
      </c>
      <c r="D53" s="9">
        <v>61</v>
      </c>
      <c r="E53" s="9">
        <v>42</v>
      </c>
      <c r="F53" s="9">
        <v>62</v>
      </c>
      <c r="G53" s="9">
        <v>23</v>
      </c>
      <c r="H53" s="9">
        <v>198</v>
      </c>
      <c r="I53" s="9">
        <v>138</v>
      </c>
      <c r="J53" s="9">
        <v>160</v>
      </c>
      <c r="K53" s="9">
        <v>200</v>
      </c>
      <c r="L53" s="9">
        <v>215</v>
      </c>
      <c r="M53" s="9">
        <v>146</v>
      </c>
      <c r="N53" s="9">
        <v>238</v>
      </c>
      <c r="O53" s="9">
        <v>193</v>
      </c>
      <c r="P53" s="9">
        <v>201</v>
      </c>
      <c r="Q53" s="9">
        <v>184</v>
      </c>
      <c r="R53" s="9">
        <v>207</v>
      </c>
      <c r="S53" s="9">
        <v>164</v>
      </c>
      <c r="T53" s="9">
        <v>132</v>
      </c>
      <c r="U53" s="9">
        <v>139</v>
      </c>
      <c r="V53" s="9">
        <v>119</v>
      </c>
      <c r="W53" s="9">
        <v>150</v>
      </c>
      <c r="X53" s="9">
        <v>177</v>
      </c>
      <c r="Y53" s="9">
        <v>164</v>
      </c>
      <c r="Z53" s="106">
        <f t="shared" si="0"/>
        <v>216</v>
      </c>
      <c r="AA53" s="10">
        <f t="shared" si="1"/>
        <v>519</v>
      </c>
      <c r="AB53" s="10">
        <f t="shared" si="2"/>
        <v>799</v>
      </c>
      <c r="AC53" s="10">
        <f t="shared" si="3"/>
        <v>785</v>
      </c>
      <c r="AD53" s="10">
        <f t="shared" si="4"/>
        <v>554</v>
      </c>
    </row>
    <row r="54" spans="2:30" ht="12.75">
      <c r="B54" s="60" t="s">
        <v>59</v>
      </c>
      <c r="C54" s="8">
        <v>5</v>
      </c>
      <c r="D54" s="9">
        <v>7</v>
      </c>
      <c r="E54" s="9">
        <v>7</v>
      </c>
      <c r="F54" s="9">
        <v>16</v>
      </c>
      <c r="G54" s="9">
        <v>8</v>
      </c>
      <c r="H54" s="9">
        <v>14</v>
      </c>
      <c r="I54" s="9">
        <v>20</v>
      </c>
      <c r="J54" s="9">
        <v>40</v>
      </c>
      <c r="K54" s="9">
        <v>27</v>
      </c>
      <c r="L54" s="9">
        <v>37</v>
      </c>
      <c r="M54" s="9">
        <v>42</v>
      </c>
      <c r="N54" s="9">
        <v>48</v>
      </c>
      <c r="O54" s="9">
        <v>54</v>
      </c>
      <c r="P54" s="9">
        <v>57</v>
      </c>
      <c r="Q54" s="9">
        <v>40</v>
      </c>
      <c r="R54" s="9">
        <v>45</v>
      </c>
      <c r="S54" s="9">
        <v>43</v>
      </c>
      <c r="T54" s="9">
        <v>41</v>
      </c>
      <c r="U54" s="9">
        <v>26</v>
      </c>
      <c r="V54" s="9">
        <v>28</v>
      </c>
      <c r="W54" s="9">
        <v>32</v>
      </c>
      <c r="X54" s="9">
        <v>41</v>
      </c>
      <c r="Y54" s="9">
        <v>44</v>
      </c>
      <c r="Z54" s="106">
        <f t="shared" si="0"/>
        <v>35</v>
      </c>
      <c r="AA54" s="10">
        <f t="shared" si="1"/>
        <v>82</v>
      </c>
      <c r="AB54" s="10">
        <f t="shared" si="2"/>
        <v>154</v>
      </c>
      <c r="AC54" s="10">
        <f t="shared" si="3"/>
        <v>196</v>
      </c>
      <c r="AD54" s="10">
        <f t="shared" si="4"/>
        <v>138</v>
      </c>
    </row>
    <row r="55" spans="2:30" ht="13.5" thickBot="1">
      <c r="B55" s="61" t="s">
        <v>60</v>
      </c>
      <c r="C55" s="11">
        <v>79</v>
      </c>
      <c r="D55" s="128">
        <v>92</v>
      </c>
      <c r="E55" s="128">
        <v>96</v>
      </c>
      <c r="F55" s="128">
        <v>177</v>
      </c>
      <c r="G55" s="128">
        <v>206</v>
      </c>
      <c r="H55" s="128">
        <v>178</v>
      </c>
      <c r="I55" s="128">
        <v>209</v>
      </c>
      <c r="J55" s="128">
        <v>388</v>
      </c>
      <c r="K55" s="128">
        <v>512</v>
      </c>
      <c r="L55" s="128">
        <v>488</v>
      </c>
      <c r="M55" s="128">
        <v>394</v>
      </c>
      <c r="N55" s="128">
        <v>559</v>
      </c>
      <c r="O55" s="128">
        <v>422</v>
      </c>
      <c r="P55" s="128">
        <v>430</v>
      </c>
      <c r="Q55" s="128">
        <v>339</v>
      </c>
      <c r="R55" s="128">
        <v>434</v>
      </c>
      <c r="S55" s="128">
        <v>419</v>
      </c>
      <c r="T55" s="9">
        <v>432</v>
      </c>
      <c r="U55" s="128">
        <v>320</v>
      </c>
      <c r="V55" s="128">
        <v>344</v>
      </c>
      <c r="W55" s="128">
        <v>445</v>
      </c>
      <c r="X55" s="128">
        <v>441</v>
      </c>
      <c r="Y55" s="128">
        <v>301</v>
      </c>
      <c r="Z55" s="95">
        <f t="shared" si="0"/>
        <v>444</v>
      </c>
      <c r="AA55" s="12">
        <f t="shared" si="1"/>
        <v>981</v>
      </c>
      <c r="AB55" s="12">
        <f t="shared" si="2"/>
        <v>1953</v>
      </c>
      <c r="AC55" s="12">
        <f t="shared" si="3"/>
        <v>1625</v>
      </c>
      <c r="AD55" s="12">
        <f t="shared" si="4"/>
        <v>1515</v>
      </c>
    </row>
    <row r="56" spans="2:30" ht="13.5" thickBot="1">
      <c r="B56" s="126" t="s">
        <v>81</v>
      </c>
      <c r="C56" s="127">
        <f aca="true" t="shared" si="5" ref="C56:N56">SUM(C6:C55)</f>
        <v>5688</v>
      </c>
      <c r="D56" s="127">
        <f t="shared" si="5"/>
        <v>5935</v>
      </c>
      <c r="E56" s="127">
        <f t="shared" si="5"/>
        <v>5484</v>
      </c>
      <c r="F56" s="127">
        <f t="shared" si="5"/>
        <v>8836</v>
      </c>
      <c r="G56" s="127">
        <f t="shared" si="5"/>
        <v>11050</v>
      </c>
      <c r="H56" s="127">
        <f t="shared" si="5"/>
        <v>12938</v>
      </c>
      <c r="I56" s="127">
        <f t="shared" si="5"/>
        <v>13487</v>
      </c>
      <c r="J56" s="127">
        <f t="shared" si="5"/>
        <v>21211</v>
      </c>
      <c r="K56" s="127">
        <f t="shared" si="5"/>
        <v>23433</v>
      </c>
      <c r="L56" s="127">
        <f t="shared" si="5"/>
        <v>23704</v>
      </c>
      <c r="M56" s="127">
        <f t="shared" si="5"/>
        <v>19241</v>
      </c>
      <c r="N56" s="127">
        <f t="shared" si="5"/>
        <v>26941</v>
      </c>
      <c r="O56" s="127">
        <v>27597</v>
      </c>
      <c r="P56" s="127">
        <f aca="true" t="shared" si="6" ref="P56:AC56">SUM(P6:P55)</f>
        <v>24533</v>
      </c>
      <c r="Q56" s="127">
        <f t="shared" si="6"/>
        <v>19358</v>
      </c>
      <c r="R56" s="127">
        <f t="shared" si="6"/>
        <v>22148</v>
      </c>
      <c r="S56" s="146">
        <f t="shared" si="6"/>
        <v>21737</v>
      </c>
      <c r="T56" s="146">
        <f t="shared" si="6"/>
        <v>20505</v>
      </c>
      <c r="U56" s="146">
        <f t="shared" si="6"/>
        <v>14861</v>
      </c>
      <c r="V56" s="146">
        <f t="shared" si="6"/>
        <v>20751</v>
      </c>
      <c r="W56" s="146">
        <f>SUM(W6:W55)</f>
        <v>24792</v>
      </c>
      <c r="X56" s="146">
        <f>SUM(X6:X55)</f>
        <v>23421</v>
      </c>
      <c r="Y56" s="146">
        <f>SUM(Y6:Y55)</f>
        <v>19324</v>
      </c>
      <c r="Z56" s="127">
        <f t="shared" si="6"/>
        <v>25943</v>
      </c>
      <c r="AA56" s="127">
        <f t="shared" si="6"/>
        <v>58686</v>
      </c>
      <c r="AB56" s="127">
        <f t="shared" si="6"/>
        <v>93319</v>
      </c>
      <c r="AC56" s="142">
        <f t="shared" si="6"/>
        <v>93636</v>
      </c>
      <c r="AD56" s="142">
        <f t="shared" si="4"/>
        <v>77854</v>
      </c>
    </row>
    <row r="57" spans="2:9" ht="12.75">
      <c r="B57" s="2"/>
      <c r="C57" s="1"/>
      <c r="D57" s="1"/>
      <c r="E57" s="1"/>
      <c r="F57" s="1"/>
      <c r="G57" s="1"/>
      <c r="H57" s="1"/>
      <c r="I57" s="1"/>
    </row>
    <row r="58" spans="2:9" ht="32.25" customHeight="1">
      <c r="B58" s="204" t="s">
        <v>79</v>
      </c>
      <c r="C58" s="204"/>
      <c r="D58" s="204"/>
      <c r="E58" s="204"/>
      <c r="F58" s="13"/>
      <c r="G58" s="13"/>
      <c r="H58" s="13"/>
      <c r="I58" s="13"/>
    </row>
    <row r="59" ht="13.5" thickBot="1"/>
    <row r="60" spans="3:25" ht="43.5" customHeight="1" thickBot="1">
      <c r="C60" s="125" t="s">
        <v>17</v>
      </c>
      <c r="D60" s="125" t="s">
        <v>18</v>
      </c>
      <c r="E60" s="125" t="s">
        <v>19</v>
      </c>
      <c r="F60" s="125" t="s">
        <v>90</v>
      </c>
      <c r="G60" s="125" t="s">
        <v>95</v>
      </c>
      <c r="H60" s="125" t="s">
        <v>97</v>
      </c>
      <c r="I60" s="125" t="s">
        <v>101</v>
      </c>
      <c r="J60" s="125" t="s">
        <v>107</v>
      </c>
      <c r="K60" s="125" t="s">
        <v>111</v>
      </c>
      <c r="L60" s="125" t="s">
        <v>121</v>
      </c>
      <c r="M60" s="125" t="s">
        <v>136</v>
      </c>
      <c r="N60" s="125" t="s">
        <v>140</v>
      </c>
      <c r="O60" s="125" t="s">
        <v>144</v>
      </c>
      <c r="P60" s="125" t="s">
        <v>147</v>
      </c>
      <c r="Q60" s="125" t="s">
        <v>159</v>
      </c>
      <c r="R60" s="125" t="s">
        <v>176</v>
      </c>
      <c r="S60" s="125" t="s">
        <v>181</v>
      </c>
      <c r="T60" s="125" t="s">
        <v>193</v>
      </c>
      <c r="U60" s="125" t="s">
        <v>201</v>
      </c>
      <c r="V60" s="125" t="s">
        <v>93</v>
      </c>
      <c r="W60" s="125" t="s">
        <v>106</v>
      </c>
      <c r="X60" s="125" t="s">
        <v>141</v>
      </c>
      <c r="Y60" s="125" t="s">
        <v>175</v>
      </c>
    </row>
    <row r="61" spans="2:25" ht="12.75">
      <c r="B61" s="59" t="s">
        <v>119</v>
      </c>
      <c r="C61" s="14">
        <f aca="true" t="shared" si="7" ref="C61:C82">+(G6-C6)/C6</f>
        <v>0.5166666666666667</v>
      </c>
      <c r="D61" s="15">
        <f aca="true" t="shared" si="8" ref="D61:D82">+(H6-D6)/D6</f>
        <v>0.125</v>
      </c>
      <c r="E61" s="57">
        <f aca="true" t="shared" si="9" ref="E61:E82">+(I6-E6)/E6</f>
        <v>1.0701754385964912</v>
      </c>
      <c r="F61" s="52">
        <f aca="true" t="shared" si="10" ref="F61:F82">+(J6-F6)/F6</f>
        <v>1.8860759493670887</v>
      </c>
      <c r="G61" s="52">
        <f aca="true" t="shared" si="11" ref="G61:G82">+(K6-G6)/G6</f>
        <v>0.8351648351648352</v>
      </c>
      <c r="H61" s="56">
        <f aca="true" t="shared" si="12" ref="H61:H82">+(L6-H6)/H6</f>
        <v>1.4545454545454546</v>
      </c>
      <c r="I61" s="56">
        <f aca="true" t="shared" si="13" ref="I61:I82">+(M6-I6)/I6</f>
        <v>0.559322033898305</v>
      </c>
      <c r="J61" s="56">
        <f aca="true" t="shared" si="14" ref="J61:J82">+(N6-J6)/J6</f>
        <v>0.039473684210526314</v>
      </c>
      <c r="K61" s="56">
        <f aca="true" t="shared" si="15" ref="K61:U61">+(O6-K6)/K6</f>
        <v>0.09580838323353294</v>
      </c>
      <c r="L61" s="56">
        <f t="shared" si="15"/>
        <v>-0.11522633744855967</v>
      </c>
      <c r="M61" s="56">
        <f t="shared" si="15"/>
        <v>-0.11413043478260869</v>
      </c>
      <c r="N61" s="56">
        <f t="shared" si="15"/>
        <v>-0.350210970464135</v>
      </c>
      <c r="O61" s="56">
        <f t="shared" si="15"/>
        <v>0.44808743169398907</v>
      </c>
      <c r="P61" s="56">
        <f t="shared" si="15"/>
        <v>-0.046511627906976744</v>
      </c>
      <c r="Q61" s="56">
        <f t="shared" si="15"/>
        <v>-0.03680981595092025</v>
      </c>
      <c r="R61" s="56">
        <f t="shared" si="15"/>
        <v>0.35064935064935066</v>
      </c>
      <c r="S61" s="56">
        <f t="shared" si="15"/>
        <v>-0.26037735849056604</v>
      </c>
      <c r="T61" s="56">
        <f t="shared" si="15"/>
        <v>0.1073170731707317</v>
      </c>
      <c r="U61" s="56">
        <f t="shared" si="15"/>
        <v>0.46496815286624205</v>
      </c>
      <c r="V61" s="163">
        <f aca="true" t="shared" si="16" ref="V61:V82">+(AA6-Z6)/Z6</f>
        <v>0.8873239436619719</v>
      </c>
      <c r="W61" s="163">
        <f aca="true" t="shared" si="17" ref="W61:W82">+(AB6-AA6)/AA6</f>
        <v>0.5503731343283582</v>
      </c>
      <c r="X61" s="163">
        <f aca="true" t="shared" si="18" ref="X61:Y82">+(AC6-AB6)/AB6</f>
        <v>-0.13959085439229843</v>
      </c>
      <c r="Y61" s="163">
        <f t="shared" si="18"/>
        <v>0.16783216783216784</v>
      </c>
    </row>
    <row r="62" spans="2:25" ht="12.75">
      <c r="B62" s="60" t="s">
        <v>25</v>
      </c>
      <c r="C62" s="17">
        <f t="shared" si="7"/>
        <v>0.42105263157894735</v>
      </c>
      <c r="D62" s="18">
        <f t="shared" si="8"/>
        <v>0.9444444444444444</v>
      </c>
      <c r="E62" s="58">
        <f t="shared" si="9"/>
        <v>2.5789473684210527</v>
      </c>
      <c r="F62" s="56">
        <f t="shared" si="10"/>
        <v>1.9230769230769231</v>
      </c>
      <c r="G62" s="56">
        <f t="shared" si="11"/>
        <v>0.9814814814814815</v>
      </c>
      <c r="H62" s="56">
        <f t="shared" si="12"/>
        <v>0.09523809523809523</v>
      </c>
      <c r="I62" s="56">
        <f t="shared" si="13"/>
        <v>0.3382352941176471</v>
      </c>
      <c r="J62" s="56">
        <f t="shared" si="14"/>
        <v>0.23026315789473684</v>
      </c>
      <c r="K62" s="56">
        <f aca="true" t="shared" si="19" ref="K62:K82">+(O7-K7)/K7</f>
        <v>0.5700934579439252</v>
      </c>
      <c r="L62" s="56">
        <f aca="true" t="shared" si="20" ref="L62:L82">+(P7-L7)/L7</f>
        <v>0.17391304347826086</v>
      </c>
      <c r="M62" s="56">
        <f aca="true" t="shared" si="21" ref="M62:M82">+(Q7-M7)/M7</f>
        <v>0.0989010989010989</v>
      </c>
      <c r="N62" s="56">
        <f aca="true" t="shared" si="22" ref="N62:N82">+(R7-N7)/N7</f>
        <v>-0.08021390374331551</v>
      </c>
      <c r="O62" s="56">
        <f aca="true" t="shared" si="23" ref="O62:O82">+(S7-O7)/O7</f>
        <v>0.017857142857142856</v>
      </c>
      <c r="P62" s="56">
        <f aca="true" t="shared" si="24" ref="P62:P82">+(T7-P7)/P7</f>
        <v>-0.014814814814814815</v>
      </c>
      <c r="Q62" s="56">
        <f aca="true" t="shared" si="25" ref="Q62:Q76">+(U7-Q7)/Q7</f>
        <v>-0.01</v>
      </c>
      <c r="R62" s="56">
        <f aca="true" t="shared" si="26" ref="R62:R76">+(V7-R7)/R7</f>
        <v>0.0872093023255814</v>
      </c>
      <c r="S62" s="56">
        <f aca="true" t="shared" si="27" ref="S62:U82">+(W7-S7)/S7</f>
        <v>-0.06432748538011696</v>
      </c>
      <c r="T62" s="56">
        <f aca="true" t="shared" si="28" ref="T62:T76">+(X7-T7)/T7</f>
        <v>-0.09022556390977443</v>
      </c>
      <c r="U62" s="56">
        <f aca="true" t="shared" si="29" ref="U62:U76">+(Y7-U7)/U7</f>
        <v>0.6868686868686869</v>
      </c>
      <c r="V62" s="164">
        <f t="shared" si="16"/>
        <v>1.3251533742331287</v>
      </c>
      <c r="W62" s="164">
        <f t="shared" si="17"/>
        <v>0.31926121372031663</v>
      </c>
      <c r="X62" s="164">
        <f t="shared" si="18"/>
        <v>0.15</v>
      </c>
      <c r="Y62" s="164">
        <f t="shared" si="18"/>
        <v>0.02608695652173913</v>
      </c>
    </row>
    <row r="63" spans="2:25" ht="12.75">
      <c r="B63" s="60" t="s">
        <v>26</v>
      </c>
      <c r="C63" s="17">
        <f t="shared" si="7"/>
        <v>0.878682842287695</v>
      </c>
      <c r="D63" s="18">
        <f t="shared" si="8"/>
        <v>0.8998410174880763</v>
      </c>
      <c r="E63" s="58">
        <f t="shared" si="9"/>
        <v>1.1351819757365684</v>
      </c>
      <c r="F63" s="56">
        <f t="shared" si="10"/>
        <v>1.2403282532239155</v>
      </c>
      <c r="G63" s="56">
        <f t="shared" si="11"/>
        <v>0.7813653136531366</v>
      </c>
      <c r="H63" s="56">
        <f t="shared" si="12"/>
        <v>0.6292887029288703</v>
      </c>
      <c r="I63" s="56">
        <f t="shared" si="13"/>
        <v>0.2159090909090909</v>
      </c>
      <c r="J63" s="56">
        <f t="shared" si="14"/>
        <v>0.1726844583987441</v>
      </c>
      <c r="K63" s="56">
        <f t="shared" si="19"/>
        <v>0.6374935266701192</v>
      </c>
      <c r="L63" s="56">
        <f t="shared" si="20"/>
        <v>0.008731381612737545</v>
      </c>
      <c r="M63" s="56">
        <f t="shared" si="21"/>
        <v>0.008678237650200267</v>
      </c>
      <c r="N63" s="56">
        <f t="shared" si="22"/>
        <v>-0.2614904060687193</v>
      </c>
      <c r="O63" s="56">
        <f t="shared" si="23"/>
        <v>-0.4405439595192916</v>
      </c>
      <c r="P63" s="56">
        <f t="shared" si="24"/>
        <v>-0.17006109979633402</v>
      </c>
      <c r="Q63" s="56">
        <f t="shared" si="25"/>
        <v>-0.26671078755790867</v>
      </c>
      <c r="R63" s="56">
        <f t="shared" si="26"/>
        <v>0.06586102719033232</v>
      </c>
      <c r="S63" s="56">
        <f t="shared" si="27"/>
        <v>0.12492933860938384</v>
      </c>
      <c r="T63" s="56">
        <f t="shared" si="28"/>
        <v>0.17914110429447852</v>
      </c>
      <c r="U63" s="56">
        <f t="shared" si="29"/>
        <v>0.16425992779783394</v>
      </c>
      <c r="V63" s="164">
        <f t="shared" si="16"/>
        <v>1.0569044006069803</v>
      </c>
      <c r="W63" s="164">
        <f t="shared" si="17"/>
        <v>0.4048321652526743</v>
      </c>
      <c r="X63" s="164">
        <f t="shared" si="18"/>
        <v>0.08861756597085467</v>
      </c>
      <c r="Y63" s="164">
        <f t="shared" si="18"/>
        <v>-0.24372889532079112</v>
      </c>
    </row>
    <row r="64" spans="2:25" ht="12.75">
      <c r="B64" s="60" t="s">
        <v>27</v>
      </c>
      <c r="C64" s="17">
        <f t="shared" si="7"/>
        <v>0.896969696969697</v>
      </c>
      <c r="D64" s="18">
        <f t="shared" si="8"/>
        <v>1.286764705882353</v>
      </c>
      <c r="E64" s="58">
        <f t="shared" si="9"/>
        <v>2.6785714285714284</v>
      </c>
      <c r="F64" s="56">
        <f t="shared" si="10"/>
        <v>2.137777777777778</v>
      </c>
      <c r="G64" s="56">
        <f t="shared" si="11"/>
        <v>1.5878594249201279</v>
      </c>
      <c r="H64" s="56">
        <f t="shared" si="12"/>
        <v>2.192926045016077</v>
      </c>
      <c r="I64" s="56">
        <f t="shared" si="13"/>
        <v>0.8616504854368932</v>
      </c>
      <c r="J64" s="56">
        <f t="shared" si="14"/>
        <v>0.26487252124645894</v>
      </c>
      <c r="K64" s="56">
        <f t="shared" si="19"/>
        <v>0.0345679012345679</v>
      </c>
      <c r="L64" s="56">
        <f t="shared" si="20"/>
        <v>-0.27492447129909364</v>
      </c>
      <c r="M64" s="56">
        <f t="shared" si="21"/>
        <v>0.3559322033898305</v>
      </c>
      <c r="N64" s="56">
        <f t="shared" si="22"/>
        <v>-0.22284434490481522</v>
      </c>
      <c r="O64" s="56">
        <f t="shared" si="23"/>
        <v>-0.10978520286396182</v>
      </c>
      <c r="P64" s="56">
        <f t="shared" si="24"/>
        <v>-0.034722222222222224</v>
      </c>
      <c r="Q64" s="56">
        <f t="shared" si="25"/>
        <v>-0.42115384615384616</v>
      </c>
      <c r="R64" s="56">
        <f t="shared" si="26"/>
        <v>-0.03025936599423631</v>
      </c>
      <c r="S64" s="56">
        <f t="shared" si="27"/>
        <v>0.30563002680965146</v>
      </c>
      <c r="T64" s="56">
        <f t="shared" si="28"/>
        <v>0.28633093525179854</v>
      </c>
      <c r="U64" s="56">
        <f t="shared" si="29"/>
        <v>0.06312292358803986</v>
      </c>
      <c r="V64" s="164">
        <f t="shared" si="16"/>
        <v>1.7304075235109717</v>
      </c>
      <c r="W64" s="164">
        <f t="shared" si="17"/>
        <v>0.9879448909299655</v>
      </c>
      <c r="X64" s="164">
        <f t="shared" si="18"/>
        <v>-0.049379151025122726</v>
      </c>
      <c r="Y64" s="164">
        <f t="shared" si="18"/>
        <v>-0.17496962332928312</v>
      </c>
    </row>
    <row r="65" spans="2:25" ht="12.75">
      <c r="B65" s="60" t="s">
        <v>154</v>
      </c>
      <c r="C65" s="17">
        <f t="shared" si="7"/>
        <v>0.7142857142857143</v>
      </c>
      <c r="D65" s="18">
        <f t="shared" si="8"/>
        <v>0.5</v>
      </c>
      <c r="E65" s="58">
        <f t="shared" si="9"/>
        <v>3.1666666666666665</v>
      </c>
      <c r="F65" s="56">
        <f t="shared" si="10"/>
        <v>0.8285714285714286</v>
      </c>
      <c r="G65" s="56">
        <f t="shared" si="11"/>
        <v>0.8055555555555556</v>
      </c>
      <c r="H65" s="56">
        <f t="shared" si="12"/>
        <v>0.7380952380952381</v>
      </c>
      <c r="I65" s="56">
        <f t="shared" si="13"/>
        <v>0.84</v>
      </c>
      <c r="J65" s="56">
        <f t="shared" si="14"/>
        <v>-0.03125</v>
      </c>
      <c r="K65" s="56">
        <f t="shared" si="19"/>
        <v>0.046153846153846156</v>
      </c>
      <c r="L65" s="56">
        <f t="shared" si="20"/>
        <v>-0.1506849315068493</v>
      </c>
      <c r="M65" s="56">
        <f t="shared" si="21"/>
        <v>-0.5217391304347826</v>
      </c>
      <c r="N65" s="56">
        <f t="shared" si="22"/>
        <v>-0.24193548387096775</v>
      </c>
      <c r="O65" s="56">
        <f t="shared" si="23"/>
        <v>0.014705882352941176</v>
      </c>
      <c r="P65" s="56">
        <f t="shared" si="24"/>
        <v>-0.11290322580645161</v>
      </c>
      <c r="Q65" s="56">
        <f t="shared" si="25"/>
        <v>0.38636363636363635</v>
      </c>
      <c r="R65" s="56">
        <f t="shared" si="26"/>
        <v>0.1276595744680851</v>
      </c>
      <c r="S65" s="56">
        <f t="shared" si="27"/>
        <v>-0.043478260869565216</v>
      </c>
      <c r="T65" s="56">
        <f t="shared" si="28"/>
        <v>-0.2545454545454545</v>
      </c>
      <c r="U65" s="56">
        <f t="shared" si="29"/>
        <v>-0.5245901639344263</v>
      </c>
      <c r="V65" s="164">
        <f t="shared" si="16"/>
        <v>1</v>
      </c>
      <c r="W65" s="164">
        <f t="shared" si="17"/>
        <v>0.5208333333333334</v>
      </c>
      <c r="X65" s="164">
        <f t="shared" si="18"/>
        <v>-0.24315068493150685</v>
      </c>
      <c r="Y65" s="164">
        <f t="shared" si="18"/>
        <v>0.07692307692307693</v>
      </c>
    </row>
    <row r="66" spans="2:25" ht="12.75">
      <c r="B66" s="60" t="s">
        <v>8</v>
      </c>
      <c r="C66" s="17">
        <f t="shared" si="7"/>
        <v>0.336734693877551</v>
      </c>
      <c r="D66" s="18">
        <f t="shared" si="8"/>
        <v>0.37857142857142856</v>
      </c>
      <c r="E66" s="58">
        <f t="shared" si="9"/>
        <v>0.24444444444444444</v>
      </c>
      <c r="F66" s="56">
        <f t="shared" si="10"/>
        <v>0.5260115606936416</v>
      </c>
      <c r="G66" s="56">
        <f t="shared" si="11"/>
        <v>0.9847328244274809</v>
      </c>
      <c r="H66" s="56">
        <f t="shared" si="12"/>
        <v>0.2694300518134715</v>
      </c>
      <c r="I66" s="56">
        <f t="shared" si="13"/>
        <v>0.25595238095238093</v>
      </c>
      <c r="J66" s="56">
        <f t="shared" si="14"/>
        <v>0.08712121212121213</v>
      </c>
      <c r="K66" s="56">
        <f t="shared" si="19"/>
        <v>-0.06538461538461539</v>
      </c>
      <c r="L66" s="56">
        <f t="shared" si="20"/>
        <v>-0.20816326530612245</v>
      </c>
      <c r="M66" s="56">
        <f t="shared" si="21"/>
        <v>-0.1895734597156398</v>
      </c>
      <c r="N66" s="56">
        <f t="shared" si="22"/>
        <v>-0.10801393728222997</v>
      </c>
      <c r="O66" s="56">
        <f t="shared" si="23"/>
        <v>-0.11934156378600823</v>
      </c>
      <c r="P66" s="56">
        <f t="shared" si="24"/>
        <v>0.20103092783505155</v>
      </c>
      <c r="Q66" s="56">
        <f t="shared" si="25"/>
        <v>-0.22807017543859648</v>
      </c>
      <c r="R66" s="56">
        <f t="shared" si="26"/>
        <v>-0.26171875</v>
      </c>
      <c r="S66" s="56">
        <f t="shared" si="27"/>
        <v>0.0514018691588785</v>
      </c>
      <c r="T66" s="56">
        <f t="shared" si="28"/>
        <v>-0.09871244635193133</v>
      </c>
      <c r="U66" s="56">
        <f t="shared" si="29"/>
        <v>0.44696969696969696</v>
      </c>
      <c r="V66" s="164">
        <f t="shared" si="16"/>
        <v>0.38461538461538464</v>
      </c>
      <c r="W66" s="164">
        <f t="shared" si="17"/>
        <v>0.32671957671957674</v>
      </c>
      <c r="X66" s="164">
        <f t="shared" si="18"/>
        <v>-0.13858424725822532</v>
      </c>
      <c r="Y66" s="164">
        <f t="shared" si="18"/>
        <v>-0.1111111111111111</v>
      </c>
    </row>
    <row r="67" spans="2:25" ht="12.75">
      <c r="B67" s="60" t="s">
        <v>28</v>
      </c>
      <c r="C67" s="17">
        <f t="shared" si="7"/>
        <v>0.6666666666666666</v>
      </c>
      <c r="D67" s="18">
        <f t="shared" si="8"/>
        <v>0.5625</v>
      </c>
      <c r="E67" s="58">
        <f t="shared" si="9"/>
        <v>2.4</v>
      </c>
      <c r="F67" s="56">
        <f t="shared" si="10"/>
        <v>1.24</v>
      </c>
      <c r="G67" s="56">
        <f t="shared" si="11"/>
        <v>3.8666666666666667</v>
      </c>
      <c r="H67" s="56">
        <f t="shared" si="12"/>
        <v>1.52</v>
      </c>
      <c r="I67" s="56">
        <f t="shared" si="13"/>
        <v>0.9411764705882353</v>
      </c>
      <c r="J67" s="56">
        <f t="shared" si="14"/>
        <v>0.35714285714285715</v>
      </c>
      <c r="K67" s="56">
        <f t="shared" si="19"/>
        <v>-0.0410958904109589</v>
      </c>
      <c r="L67" s="56">
        <f t="shared" si="20"/>
        <v>-0.07936507936507936</v>
      </c>
      <c r="M67" s="56">
        <f t="shared" si="21"/>
        <v>-0.06060606060606061</v>
      </c>
      <c r="N67" s="56">
        <f t="shared" si="22"/>
        <v>0</v>
      </c>
      <c r="O67" s="56">
        <f t="shared" si="23"/>
        <v>-0.02857142857142857</v>
      </c>
      <c r="P67" s="56">
        <f t="shared" si="24"/>
        <v>-0.29310344827586204</v>
      </c>
      <c r="Q67" s="56">
        <f t="shared" si="25"/>
        <v>-0.5</v>
      </c>
      <c r="R67" s="56">
        <f t="shared" si="26"/>
        <v>-0.618421052631579</v>
      </c>
      <c r="S67" s="56">
        <f t="shared" si="27"/>
        <v>-0.10294117647058823</v>
      </c>
      <c r="T67" s="56">
        <f t="shared" si="28"/>
        <v>1.3170731707317074</v>
      </c>
      <c r="U67" s="56">
        <f t="shared" si="29"/>
        <v>1.7096774193548387</v>
      </c>
      <c r="V67" s="164">
        <f t="shared" si="16"/>
        <v>1.1666666666666667</v>
      </c>
      <c r="W67" s="164">
        <f t="shared" si="17"/>
        <v>1.1384615384615384</v>
      </c>
      <c r="X67" s="164">
        <f t="shared" si="18"/>
        <v>-0.04316546762589928</v>
      </c>
      <c r="Y67" s="164">
        <f t="shared" si="18"/>
        <v>-0.36466165413533835</v>
      </c>
    </row>
    <row r="68" spans="2:25" ht="12.75">
      <c r="B68" s="60" t="s">
        <v>29</v>
      </c>
      <c r="C68" s="17">
        <f t="shared" si="7"/>
        <v>0</v>
      </c>
      <c r="D68" s="18">
        <f t="shared" si="8"/>
        <v>1.0172413793103448</v>
      </c>
      <c r="E68" s="58">
        <f t="shared" si="9"/>
        <v>1.1929824561403508</v>
      </c>
      <c r="F68" s="56">
        <f t="shared" si="10"/>
        <v>1.095890410958904</v>
      </c>
      <c r="G68" s="56">
        <f t="shared" si="11"/>
        <v>1.8113207547169812</v>
      </c>
      <c r="H68" s="56">
        <f t="shared" si="12"/>
        <v>0.49572649572649574</v>
      </c>
      <c r="I68" s="56">
        <f t="shared" si="13"/>
        <v>0.16</v>
      </c>
      <c r="J68" s="56">
        <f t="shared" si="14"/>
        <v>0.3790849673202614</v>
      </c>
      <c r="K68" s="56">
        <f t="shared" si="19"/>
        <v>0.6845637583892618</v>
      </c>
      <c r="L68" s="56">
        <f t="shared" si="20"/>
        <v>0.21142857142857144</v>
      </c>
      <c r="M68" s="56">
        <f t="shared" si="21"/>
        <v>0.06896551724137931</v>
      </c>
      <c r="N68" s="56">
        <f t="shared" si="22"/>
        <v>0.22748815165876776</v>
      </c>
      <c r="O68" s="56">
        <f t="shared" si="23"/>
        <v>-0.14741035856573706</v>
      </c>
      <c r="P68" s="56">
        <f t="shared" si="24"/>
        <v>0.018867924528301886</v>
      </c>
      <c r="Q68" s="56">
        <f t="shared" si="25"/>
        <v>-0.07096774193548387</v>
      </c>
      <c r="R68" s="56">
        <f t="shared" si="26"/>
        <v>-0.2857142857142857</v>
      </c>
      <c r="S68" s="56">
        <f t="shared" si="27"/>
        <v>0.08411214953271028</v>
      </c>
      <c r="T68" s="56">
        <f t="shared" si="28"/>
        <v>0.2175925925925926</v>
      </c>
      <c r="U68" s="56">
        <f t="shared" si="29"/>
        <v>0.08333333333333333</v>
      </c>
      <c r="V68" s="164">
        <f t="shared" si="16"/>
        <v>0.8589211618257261</v>
      </c>
      <c r="W68" s="164">
        <f t="shared" si="17"/>
        <v>0.5178571428571429</v>
      </c>
      <c r="X68" s="164">
        <f t="shared" si="18"/>
        <v>0.2897058823529412</v>
      </c>
      <c r="Y68" s="164">
        <f t="shared" si="18"/>
        <v>-0.1345496009122007</v>
      </c>
    </row>
    <row r="69" spans="2:25" ht="12.75">
      <c r="B69" s="60" t="s">
        <v>30</v>
      </c>
      <c r="C69" s="17">
        <f t="shared" si="7"/>
        <v>1.6504504504504505</v>
      </c>
      <c r="D69" s="18">
        <f t="shared" si="8"/>
        <v>1.3519108280254777</v>
      </c>
      <c r="E69" s="58">
        <f t="shared" si="9"/>
        <v>1.6169429097605894</v>
      </c>
      <c r="F69" s="56">
        <f t="shared" si="10"/>
        <v>1.217068645640074</v>
      </c>
      <c r="G69" s="56">
        <f t="shared" si="11"/>
        <v>0.7838205302515295</v>
      </c>
      <c r="H69" s="56">
        <f t="shared" si="12"/>
        <v>0.6716316858496953</v>
      </c>
      <c r="I69" s="56">
        <f t="shared" si="13"/>
        <v>0.6551724137931034</v>
      </c>
      <c r="J69" s="56">
        <f t="shared" si="14"/>
        <v>0.3778242677824268</v>
      </c>
      <c r="K69" s="56">
        <f t="shared" si="19"/>
        <v>0.25952743902439024</v>
      </c>
      <c r="L69" s="56">
        <f t="shared" si="20"/>
        <v>0.13608748481166463</v>
      </c>
      <c r="M69" s="56">
        <f t="shared" si="21"/>
        <v>-0.14583333333333334</v>
      </c>
      <c r="N69" s="56">
        <f t="shared" si="22"/>
        <v>-0.2936532037655633</v>
      </c>
      <c r="O69" s="56">
        <f t="shared" si="23"/>
        <v>-0.35037821482602116</v>
      </c>
      <c r="P69" s="56">
        <f t="shared" si="24"/>
        <v>-0.2962566844919786</v>
      </c>
      <c r="Q69" s="56">
        <f t="shared" si="25"/>
        <v>-0.17073170731707318</v>
      </c>
      <c r="R69" s="56">
        <f t="shared" si="26"/>
        <v>-0.08082545141874463</v>
      </c>
      <c r="S69" s="56">
        <f t="shared" si="27"/>
        <v>0.42524452724732187</v>
      </c>
      <c r="T69" s="56">
        <f t="shared" si="28"/>
        <v>0.36828774062816616</v>
      </c>
      <c r="U69" s="56">
        <f t="shared" si="29"/>
        <v>0.44237695078031214</v>
      </c>
      <c r="V69" s="164">
        <f t="shared" si="16"/>
        <v>1.410485021398003</v>
      </c>
      <c r="W69" s="164">
        <f t="shared" si="17"/>
        <v>0.5886965527444888</v>
      </c>
      <c r="X69" s="164">
        <f t="shared" si="18"/>
        <v>-0.027286273048984913</v>
      </c>
      <c r="Y69" s="164">
        <f t="shared" si="18"/>
        <v>-0.24126376256582097</v>
      </c>
    </row>
    <row r="70" spans="2:25" ht="12.75">
      <c r="B70" s="60" t="s">
        <v>156</v>
      </c>
      <c r="C70" s="17">
        <f t="shared" si="7"/>
        <v>0.18556701030927836</v>
      </c>
      <c r="D70" s="18">
        <f t="shared" si="8"/>
        <v>0.5368421052631579</v>
      </c>
      <c r="E70" s="58">
        <f t="shared" si="9"/>
        <v>0.8769230769230769</v>
      </c>
      <c r="F70" s="56">
        <f t="shared" si="10"/>
        <v>0.6415094339622641</v>
      </c>
      <c r="G70" s="56">
        <f t="shared" si="11"/>
        <v>0.6695652173913044</v>
      </c>
      <c r="H70" s="56">
        <f t="shared" si="12"/>
        <v>0.1232876712328767</v>
      </c>
      <c r="I70" s="56">
        <f t="shared" si="13"/>
        <v>0.13114754098360656</v>
      </c>
      <c r="J70" s="56">
        <f t="shared" si="14"/>
        <v>-0.028735632183908046</v>
      </c>
      <c r="K70" s="56">
        <f t="shared" si="19"/>
        <v>-0.08333333333333333</v>
      </c>
      <c r="L70" s="56">
        <f t="shared" si="20"/>
        <v>-0.10365853658536585</v>
      </c>
      <c r="M70" s="56">
        <f t="shared" si="21"/>
        <v>-0.15217391304347827</v>
      </c>
      <c r="N70" s="56">
        <f t="shared" si="22"/>
        <v>-0.08875739644970414</v>
      </c>
      <c r="O70" s="56">
        <f t="shared" si="23"/>
        <v>-0.10227272727272728</v>
      </c>
      <c r="P70" s="56">
        <f t="shared" si="24"/>
        <v>0.10884353741496598</v>
      </c>
      <c r="Q70" s="56">
        <f t="shared" si="25"/>
        <v>-0.08547008547008547</v>
      </c>
      <c r="R70" s="56">
        <f t="shared" si="26"/>
        <v>0.025974025974025976</v>
      </c>
      <c r="S70" s="56">
        <f t="shared" si="27"/>
        <v>0.13924050632911392</v>
      </c>
      <c r="T70" s="56">
        <f t="shared" si="28"/>
        <v>0.04294478527607362</v>
      </c>
      <c r="U70" s="56">
        <f t="shared" si="29"/>
        <v>0.16822429906542055</v>
      </c>
      <c r="V70" s="164">
        <f t="shared" si="16"/>
        <v>0.5344352617079889</v>
      </c>
      <c r="W70" s="164">
        <f t="shared" si="17"/>
        <v>0.19030520646319568</v>
      </c>
      <c r="X70" s="164">
        <f t="shared" si="18"/>
        <v>-0.10407239819004525</v>
      </c>
      <c r="Y70" s="164">
        <f t="shared" si="18"/>
        <v>-0.013468013468013467</v>
      </c>
    </row>
    <row r="71" spans="2:25" ht="12.75">
      <c r="B71" s="60" t="s">
        <v>31</v>
      </c>
      <c r="C71" s="17">
        <f t="shared" si="7"/>
        <v>0.6857142857142857</v>
      </c>
      <c r="D71" s="18">
        <f t="shared" si="8"/>
        <v>1.0263157894736843</v>
      </c>
      <c r="E71" s="58">
        <f t="shared" si="9"/>
        <v>1.0571428571428572</v>
      </c>
      <c r="F71" s="56">
        <f t="shared" si="10"/>
        <v>1.125</v>
      </c>
      <c r="G71" s="56">
        <f t="shared" si="11"/>
        <v>1.1864406779661016</v>
      </c>
      <c r="H71" s="56">
        <f t="shared" si="12"/>
        <v>0.8181818181818182</v>
      </c>
      <c r="I71" s="56">
        <f t="shared" si="13"/>
        <v>0.5694444444444444</v>
      </c>
      <c r="J71" s="56">
        <f t="shared" si="14"/>
        <v>-0.025210084033613446</v>
      </c>
      <c r="K71" s="56">
        <f t="shared" si="19"/>
        <v>-0.007751937984496124</v>
      </c>
      <c r="L71" s="56">
        <f t="shared" si="20"/>
        <v>-0.08571428571428572</v>
      </c>
      <c r="M71" s="56">
        <f t="shared" si="21"/>
        <v>-0.061946902654867256</v>
      </c>
      <c r="N71" s="56">
        <f t="shared" si="22"/>
        <v>-0.2672413793103448</v>
      </c>
      <c r="O71" s="56">
        <f t="shared" si="23"/>
        <v>-0.2109375</v>
      </c>
      <c r="P71" s="56">
        <f t="shared" si="24"/>
        <v>-0.046875</v>
      </c>
      <c r="Q71" s="56">
        <f t="shared" si="25"/>
        <v>-0.2358490566037736</v>
      </c>
      <c r="R71" s="56">
        <f t="shared" si="26"/>
        <v>-0.23529411764705882</v>
      </c>
      <c r="S71" s="56">
        <f t="shared" si="27"/>
        <v>0.0297029702970297</v>
      </c>
      <c r="T71" s="56">
        <f t="shared" si="28"/>
        <v>-0.18032786885245902</v>
      </c>
      <c r="U71" s="56">
        <f t="shared" si="29"/>
        <v>-0.35802469135802467</v>
      </c>
      <c r="V71" s="164">
        <f t="shared" si="16"/>
        <v>0.9939024390243902</v>
      </c>
      <c r="W71" s="164">
        <f t="shared" si="17"/>
        <v>0.5229357798165137</v>
      </c>
      <c r="X71" s="164">
        <f t="shared" si="18"/>
        <v>-0.10240963855421686</v>
      </c>
      <c r="Y71" s="164">
        <f t="shared" si="18"/>
        <v>-0.174496644295302</v>
      </c>
    </row>
    <row r="72" spans="2:25" ht="12.75">
      <c r="B72" s="60" t="s">
        <v>32</v>
      </c>
      <c r="C72" s="17">
        <f t="shared" si="7"/>
        <v>0.4375</v>
      </c>
      <c r="D72" s="18">
        <f t="shared" si="8"/>
        <v>2</v>
      </c>
      <c r="E72" s="58">
        <f t="shared" si="9"/>
        <v>2.0526315789473686</v>
      </c>
      <c r="F72" s="56">
        <f t="shared" si="10"/>
        <v>1.1627906976744187</v>
      </c>
      <c r="G72" s="56">
        <f t="shared" si="11"/>
        <v>0.6956521739130435</v>
      </c>
      <c r="H72" s="56">
        <f t="shared" si="12"/>
        <v>0.1282051282051282</v>
      </c>
      <c r="I72" s="56">
        <f t="shared" si="13"/>
        <v>0.05172413793103448</v>
      </c>
      <c r="J72" s="56">
        <f t="shared" si="14"/>
        <v>0.3225806451612903</v>
      </c>
      <c r="K72" s="56">
        <f t="shared" si="19"/>
        <v>0.2692307692307692</v>
      </c>
      <c r="L72" s="56">
        <f t="shared" si="20"/>
        <v>0.7613636363636364</v>
      </c>
      <c r="M72" s="56">
        <f t="shared" si="21"/>
        <v>0.7049180327868853</v>
      </c>
      <c r="N72" s="56">
        <f t="shared" si="22"/>
        <v>0.04065040650406504</v>
      </c>
      <c r="O72" s="56">
        <f t="shared" si="23"/>
        <v>-0.1111111111111111</v>
      </c>
      <c r="P72" s="56">
        <f t="shared" si="24"/>
        <v>-0.49032258064516127</v>
      </c>
      <c r="Q72" s="56">
        <f t="shared" si="25"/>
        <v>-0.38461538461538464</v>
      </c>
      <c r="R72" s="56">
        <f t="shared" si="26"/>
        <v>-0.4140625</v>
      </c>
      <c r="S72" s="56">
        <f t="shared" si="27"/>
        <v>0.20454545454545456</v>
      </c>
      <c r="T72" s="56">
        <f t="shared" si="28"/>
        <v>0.16455696202531644</v>
      </c>
      <c r="U72" s="56">
        <f t="shared" si="29"/>
        <v>0.421875</v>
      </c>
      <c r="V72" s="164">
        <f t="shared" si="16"/>
        <v>1.2916666666666667</v>
      </c>
      <c r="W72" s="164">
        <f t="shared" si="17"/>
        <v>0.2727272727272727</v>
      </c>
      <c r="X72" s="164">
        <f t="shared" si="18"/>
        <v>0.38857142857142857</v>
      </c>
      <c r="Y72" s="164">
        <f t="shared" si="18"/>
        <v>-0.37037037037037035</v>
      </c>
    </row>
    <row r="73" spans="2:25" ht="12.75">
      <c r="B73" s="60" t="s">
        <v>33</v>
      </c>
      <c r="C73" s="17">
        <f t="shared" si="7"/>
        <v>0.946969696969697</v>
      </c>
      <c r="D73" s="18">
        <f t="shared" si="8"/>
        <v>0.8944099378881988</v>
      </c>
      <c r="E73" s="58">
        <f t="shared" si="9"/>
        <v>1.4240506329113924</v>
      </c>
      <c r="F73" s="56">
        <f t="shared" si="10"/>
        <v>1.4930875576036866</v>
      </c>
      <c r="G73" s="56">
        <f t="shared" si="11"/>
        <v>1.5019455252918288</v>
      </c>
      <c r="H73" s="56">
        <f t="shared" si="12"/>
        <v>0.6983606557377049</v>
      </c>
      <c r="I73" s="56">
        <f t="shared" si="13"/>
        <v>0.19843342036553524</v>
      </c>
      <c r="J73" s="56">
        <f t="shared" si="14"/>
        <v>0.03512014787430684</v>
      </c>
      <c r="K73" s="56">
        <f t="shared" si="19"/>
        <v>-0.12286158631415241</v>
      </c>
      <c r="L73" s="56">
        <f t="shared" si="20"/>
        <v>-0.04054054054054054</v>
      </c>
      <c r="M73" s="56">
        <f t="shared" si="21"/>
        <v>-0.11982570806100218</v>
      </c>
      <c r="N73" s="56">
        <f t="shared" si="22"/>
        <v>-0.055357142857142855</v>
      </c>
      <c r="O73" s="56">
        <f t="shared" si="23"/>
        <v>0.028368794326241134</v>
      </c>
      <c r="P73" s="56">
        <f t="shared" si="24"/>
        <v>-0.06237424547283702</v>
      </c>
      <c r="Q73" s="56">
        <f t="shared" si="25"/>
        <v>-0.07920792079207921</v>
      </c>
      <c r="R73" s="56">
        <f t="shared" si="26"/>
        <v>0.04914933837429111</v>
      </c>
      <c r="S73" s="56">
        <f t="shared" si="27"/>
        <v>-0.005172413793103448</v>
      </c>
      <c r="T73" s="56">
        <f t="shared" si="28"/>
        <v>0.22103004291845493</v>
      </c>
      <c r="U73" s="56">
        <f t="shared" si="29"/>
        <v>0.051075268817204304</v>
      </c>
      <c r="V73" s="164">
        <f t="shared" si="16"/>
        <v>1.2245508982035929</v>
      </c>
      <c r="W73" s="164">
        <f t="shared" si="17"/>
        <v>0.4670255720053836</v>
      </c>
      <c r="X73" s="164">
        <f t="shared" si="18"/>
        <v>-0.0853211009174312</v>
      </c>
      <c r="Y73" s="164">
        <f t="shared" si="18"/>
        <v>-0.01053159478435306</v>
      </c>
    </row>
    <row r="74" spans="2:25" ht="12.75">
      <c r="B74" s="60" t="s">
        <v>10</v>
      </c>
      <c r="C74" s="17">
        <f t="shared" si="7"/>
        <v>0.25862068965517243</v>
      </c>
      <c r="D74" s="18">
        <f t="shared" si="8"/>
        <v>0.7846153846153846</v>
      </c>
      <c r="E74" s="58">
        <f t="shared" si="9"/>
        <v>1.6545454545454545</v>
      </c>
      <c r="F74" s="56">
        <f t="shared" si="10"/>
        <v>1.3298969072164948</v>
      </c>
      <c r="G74" s="56">
        <f t="shared" si="11"/>
        <v>1.7123287671232876</v>
      </c>
      <c r="H74" s="56">
        <f t="shared" si="12"/>
        <v>0.6982758620689655</v>
      </c>
      <c r="I74" s="56">
        <f t="shared" si="13"/>
        <v>0.03424657534246575</v>
      </c>
      <c r="J74" s="56">
        <f t="shared" si="14"/>
        <v>-0.048672566371681415</v>
      </c>
      <c r="K74" s="56">
        <f t="shared" si="19"/>
        <v>0.04040404040404041</v>
      </c>
      <c r="L74" s="56">
        <f t="shared" si="20"/>
        <v>-0.09644670050761421</v>
      </c>
      <c r="M74" s="56">
        <f t="shared" si="21"/>
        <v>-0.046357615894039736</v>
      </c>
      <c r="N74" s="56">
        <f t="shared" si="22"/>
        <v>-0.15813953488372093</v>
      </c>
      <c r="O74" s="56">
        <f t="shared" si="23"/>
        <v>0.0825242718446602</v>
      </c>
      <c r="P74" s="56">
        <f t="shared" si="24"/>
        <v>0.056179775280898875</v>
      </c>
      <c r="Q74" s="56">
        <f t="shared" si="25"/>
        <v>-0.3402777777777778</v>
      </c>
      <c r="R74" s="56">
        <f t="shared" si="26"/>
        <v>0.022099447513812154</v>
      </c>
      <c r="S74" s="56">
        <f t="shared" si="27"/>
        <v>-0.15246636771300448</v>
      </c>
      <c r="T74" s="56">
        <f t="shared" si="28"/>
        <v>0.2074468085106383</v>
      </c>
      <c r="U74" s="56">
        <f t="shared" si="29"/>
        <v>0.8526315789473684</v>
      </c>
      <c r="V74" s="164">
        <f t="shared" si="16"/>
        <v>1.04</v>
      </c>
      <c r="W74" s="164">
        <f t="shared" si="17"/>
        <v>0.35650623885918004</v>
      </c>
      <c r="X74" s="164">
        <f t="shared" si="18"/>
        <v>-0.0683311432325887</v>
      </c>
      <c r="Y74" s="164">
        <f t="shared" si="18"/>
        <v>-0.02538787023977433</v>
      </c>
    </row>
    <row r="75" spans="2:25" ht="12.75">
      <c r="B75" s="60" t="s">
        <v>34</v>
      </c>
      <c r="C75" s="17">
        <f t="shared" si="7"/>
        <v>1.0823529411764705</v>
      </c>
      <c r="D75" s="18">
        <f t="shared" si="8"/>
        <v>0.9636363636363636</v>
      </c>
      <c r="E75" s="58">
        <f t="shared" si="9"/>
        <v>2.1097560975609757</v>
      </c>
      <c r="F75" s="56">
        <f t="shared" si="10"/>
        <v>1.2134831460674158</v>
      </c>
      <c r="G75" s="56">
        <f t="shared" si="11"/>
        <v>1.9717514124293785</v>
      </c>
      <c r="H75" s="56">
        <f t="shared" si="12"/>
        <v>1.6064814814814814</v>
      </c>
      <c r="I75" s="56">
        <f t="shared" si="13"/>
        <v>0.7019607843137254</v>
      </c>
      <c r="J75" s="56">
        <f t="shared" si="14"/>
        <v>0.5152284263959391</v>
      </c>
      <c r="K75" s="56">
        <f t="shared" si="19"/>
        <v>0.2870722433460076</v>
      </c>
      <c r="L75" s="56">
        <f t="shared" si="20"/>
        <v>0.007104795737122558</v>
      </c>
      <c r="M75" s="56">
        <f t="shared" si="21"/>
        <v>0.03686635944700461</v>
      </c>
      <c r="N75" s="56">
        <f t="shared" si="22"/>
        <v>0.01675041876046901</v>
      </c>
      <c r="O75" s="56">
        <f t="shared" si="23"/>
        <v>-0.2865583456425406</v>
      </c>
      <c r="P75" s="56">
        <f t="shared" si="24"/>
        <v>0.02292768959435626</v>
      </c>
      <c r="Q75" s="56">
        <f t="shared" si="25"/>
        <v>-0.31777777777777777</v>
      </c>
      <c r="R75" s="56">
        <f t="shared" si="26"/>
        <v>-0.08401976935749589</v>
      </c>
      <c r="S75" s="56">
        <f t="shared" si="27"/>
        <v>0.3581780538302277</v>
      </c>
      <c r="T75" s="56">
        <f t="shared" si="28"/>
        <v>-0.29310344827586204</v>
      </c>
      <c r="U75" s="56">
        <f t="shared" si="29"/>
        <v>0.3941368078175896</v>
      </c>
      <c r="V75" s="164">
        <f t="shared" si="16"/>
        <v>1.2901098901098902</v>
      </c>
      <c r="W75" s="164">
        <f t="shared" si="17"/>
        <v>1.034548944337812</v>
      </c>
      <c r="X75" s="164">
        <f t="shared" si="18"/>
        <v>0.08537735849056603</v>
      </c>
      <c r="Y75" s="164">
        <f t="shared" si="18"/>
        <v>-0.16297262059973924</v>
      </c>
    </row>
    <row r="76" spans="2:25" ht="12.75">
      <c r="B76" s="60" t="s">
        <v>80</v>
      </c>
      <c r="C76" s="17">
        <f t="shared" si="7"/>
        <v>0.8484848484848485</v>
      </c>
      <c r="D76" s="18">
        <f t="shared" si="8"/>
        <v>1.1044776119402986</v>
      </c>
      <c r="E76" s="58">
        <f t="shared" si="9"/>
        <v>0.5</v>
      </c>
      <c r="F76" s="56">
        <f t="shared" si="10"/>
        <v>1.1855670103092784</v>
      </c>
      <c r="G76" s="56">
        <f t="shared" si="11"/>
        <v>0.9180327868852459</v>
      </c>
      <c r="H76" s="56">
        <f t="shared" si="12"/>
        <v>0.5673758865248227</v>
      </c>
      <c r="I76" s="56">
        <f t="shared" si="13"/>
        <v>0.5092592592592593</v>
      </c>
      <c r="J76" s="56">
        <f t="shared" si="14"/>
        <v>0.37264150943396224</v>
      </c>
      <c r="K76" s="56">
        <f t="shared" si="19"/>
        <v>0.23931623931623933</v>
      </c>
      <c r="L76" s="56">
        <f t="shared" si="20"/>
        <v>0.09049773755656108</v>
      </c>
      <c r="M76" s="56">
        <f t="shared" si="21"/>
        <v>0.3558282208588957</v>
      </c>
      <c r="N76" s="56">
        <f t="shared" si="22"/>
        <v>-0.16151202749140894</v>
      </c>
      <c r="O76" s="56">
        <f t="shared" si="23"/>
        <v>-0.18275862068965518</v>
      </c>
      <c r="P76" s="56">
        <f t="shared" si="24"/>
        <v>-0.06639004149377593</v>
      </c>
      <c r="Q76" s="56">
        <f t="shared" si="25"/>
        <v>-0.3665158371040724</v>
      </c>
      <c r="R76" s="56">
        <f t="shared" si="26"/>
        <v>-0.22131147540983606</v>
      </c>
      <c r="S76" s="56">
        <f t="shared" si="27"/>
        <v>-0.046413502109704644</v>
      </c>
      <c r="T76" s="56">
        <f t="shared" si="28"/>
        <v>-0.19111111111111112</v>
      </c>
      <c r="U76" s="56">
        <f t="shared" si="29"/>
        <v>0.5785714285714286</v>
      </c>
      <c r="V76" s="164">
        <f t="shared" si="16"/>
        <v>0.9304635761589404</v>
      </c>
      <c r="W76" s="164">
        <f t="shared" si="17"/>
        <v>0.5591766723842195</v>
      </c>
      <c r="X76" s="164">
        <f t="shared" si="18"/>
        <v>0.09570957095709572</v>
      </c>
      <c r="Y76" s="164">
        <f t="shared" si="18"/>
        <v>-0.20481927710843373</v>
      </c>
    </row>
    <row r="77" spans="2:25" ht="12.75">
      <c r="B77" s="60" t="s">
        <v>35</v>
      </c>
      <c r="C77" s="17">
        <f t="shared" si="7"/>
        <v>1.234375</v>
      </c>
      <c r="D77" s="18">
        <f t="shared" si="8"/>
        <v>1.537313432835821</v>
      </c>
      <c r="E77" s="58">
        <f t="shared" si="9"/>
        <v>2.2549019607843137</v>
      </c>
      <c r="F77" s="56">
        <f t="shared" si="10"/>
        <v>1.5098039215686274</v>
      </c>
      <c r="G77" s="56">
        <f t="shared" si="11"/>
        <v>1</v>
      </c>
      <c r="H77" s="56">
        <f t="shared" si="12"/>
        <v>0.5058823529411764</v>
      </c>
      <c r="I77" s="56">
        <f t="shared" si="13"/>
        <v>0.18072289156626506</v>
      </c>
      <c r="J77" s="56">
        <f t="shared" si="14"/>
        <v>0.21484375</v>
      </c>
      <c r="K77" s="56">
        <f t="shared" si="19"/>
        <v>0.045454545454545456</v>
      </c>
      <c r="L77" s="56">
        <f t="shared" si="20"/>
        <v>0.0859375</v>
      </c>
      <c r="M77" s="56">
        <f t="shared" si="21"/>
        <v>0.4897959183673469</v>
      </c>
      <c r="N77" s="56">
        <f t="shared" si="22"/>
        <v>0.19292604501607716</v>
      </c>
      <c r="O77" s="56">
        <f t="shared" si="23"/>
        <v>0.10033444816053512</v>
      </c>
      <c r="P77" s="56">
        <f t="shared" si="24"/>
        <v>-0.05755395683453238</v>
      </c>
      <c r="Q77" s="56">
        <f aca="true" t="shared" si="30" ref="Q77:R82">+(U22-Q22)/Q22</f>
        <v>-0.3321917808219178</v>
      </c>
      <c r="R77" s="56">
        <f t="shared" si="30"/>
        <v>-0.2183288409703504</v>
      </c>
      <c r="S77" s="56">
        <f t="shared" si="27"/>
        <v>-0.14893617021276595</v>
      </c>
      <c r="T77" s="56">
        <f t="shared" si="27"/>
        <v>0.05343511450381679</v>
      </c>
      <c r="U77" s="56">
        <f t="shared" si="27"/>
        <v>0.3435897435897436</v>
      </c>
      <c r="V77" s="164">
        <f t="shared" si="16"/>
        <v>1.5880281690140845</v>
      </c>
      <c r="W77" s="164">
        <f t="shared" si="17"/>
        <v>0.4272108843537415</v>
      </c>
      <c r="X77" s="164">
        <f t="shared" si="18"/>
        <v>0.18207816968541468</v>
      </c>
      <c r="Y77" s="164">
        <f t="shared" si="18"/>
        <v>-0.13225806451612904</v>
      </c>
    </row>
    <row r="78" spans="2:25" ht="12.75">
      <c r="B78" s="60" t="s">
        <v>36</v>
      </c>
      <c r="C78" s="17">
        <f t="shared" si="7"/>
        <v>0.045454545454545456</v>
      </c>
      <c r="D78" s="18">
        <f t="shared" si="8"/>
        <v>0.75</v>
      </c>
      <c r="E78" s="58">
        <f t="shared" si="9"/>
        <v>0.95</v>
      </c>
      <c r="F78" s="56">
        <f t="shared" si="10"/>
        <v>0.4782608695652174</v>
      </c>
      <c r="G78" s="56">
        <f t="shared" si="11"/>
        <v>1.0869565217391304</v>
      </c>
      <c r="H78" s="56">
        <f t="shared" si="12"/>
        <v>0.9642857142857143</v>
      </c>
      <c r="I78" s="56">
        <f t="shared" si="13"/>
        <v>0.20512820512820512</v>
      </c>
      <c r="J78" s="56">
        <f t="shared" si="14"/>
        <v>0.8823529411764706</v>
      </c>
      <c r="K78" s="56">
        <f t="shared" si="19"/>
        <v>0.7708333333333334</v>
      </c>
      <c r="L78" s="56">
        <f t="shared" si="20"/>
        <v>0.2</v>
      </c>
      <c r="M78" s="56">
        <f t="shared" si="21"/>
        <v>-0.06382978723404255</v>
      </c>
      <c r="N78" s="56">
        <f t="shared" si="22"/>
        <v>-0.484375</v>
      </c>
      <c r="O78" s="56">
        <f t="shared" si="23"/>
        <v>-0.24705882352941178</v>
      </c>
      <c r="P78" s="56">
        <f t="shared" si="24"/>
        <v>0.030303030303030304</v>
      </c>
      <c r="Q78" s="56">
        <f t="shared" si="30"/>
        <v>0.29545454545454547</v>
      </c>
      <c r="R78" s="56">
        <f t="shared" si="30"/>
        <v>0.06060606060606061</v>
      </c>
      <c r="S78" s="56">
        <f t="shared" si="27"/>
        <v>0.46875</v>
      </c>
      <c r="T78" s="56">
        <f t="shared" si="27"/>
        <v>0.3382352941176471</v>
      </c>
      <c r="U78" s="56">
        <f t="shared" si="27"/>
        <v>0.42105263157894735</v>
      </c>
      <c r="V78" s="164">
        <f t="shared" si="16"/>
        <v>0.5192307692307693</v>
      </c>
      <c r="W78" s="164">
        <f t="shared" si="17"/>
        <v>0.759493670886076</v>
      </c>
      <c r="X78" s="164">
        <f t="shared" si="18"/>
        <v>-0.06115107913669065</v>
      </c>
      <c r="Y78" s="164">
        <f t="shared" si="18"/>
        <v>-0.007662835249042145</v>
      </c>
    </row>
    <row r="79" spans="2:25" ht="12.75">
      <c r="B79" s="60" t="s">
        <v>155</v>
      </c>
      <c r="C79" s="17">
        <f t="shared" si="7"/>
        <v>0.3611111111111111</v>
      </c>
      <c r="D79" s="18">
        <f t="shared" si="8"/>
        <v>0.6896551724137931</v>
      </c>
      <c r="E79" s="58">
        <f t="shared" si="9"/>
        <v>0.7407407407407407</v>
      </c>
      <c r="F79" s="56">
        <f t="shared" si="10"/>
        <v>1.7575757575757576</v>
      </c>
      <c r="G79" s="56">
        <f t="shared" si="11"/>
        <v>0.7142857142857143</v>
      </c>
      <c r="H79" s="56">
        <f t="shared" si="12"/>
        <v>0.6938775510204082</v>
      </c>
      <c r="I79" s="56">
        <f t="shared" si="13"/>
        <v>0.06382978723404255</v>
      </c>
      <c r="J79" s="56">
        <f t="shared" si="14"/>
        <v>-0.08791208791208792</v>
      </c>
      <c r="K79" s="56">
        <f t="shared" si="19"/>
        <v>0.08333333333333333</v>
      </c>
      <c r="L79" s="56">
        <f t="shared" si="20"/>
        <v>0.5542168674698795</v>
      </c>
      <c r="M79" s="56">
        <f t="shared" si="21"/>
        <v>0.68</v>
      </c>
      <c r="N79" s="56">
        <f t="shared" si="22"/>
        <v>-0.3253012048192771</v>
      </c>
      <c r="O79" s="56">
        <f t="shared" si="23"/>
        <v>-0.06593406593406594</v>
      </c>
      <c r="P79" s="56">
        <f t="shared" si="24"/>
        <v>-0.046511627906976744</v>
      </c>
      <c r="Q79" s="56">
        <f t="shared" si="30"/>
        <v>-0.23809523809523808</v>
      </c>
      <c r="R79" s="56">
        <f t="shared" si="30"/>
        <v>0.39285714285714285</v>
      </c>
      <c r="S79" s="56">
        <f t="shared" si="27"/>
        <v>-0.10588235294117647</v>
      </c>
      <c r="T79" s="56">
        <f t="shared" si="27"/>
        <v>-0.3333333333333333</v>
      </c>
      <c r="U79" s="56">
        <f t="shared" si="27"/>
        <v>-0.328125</v>
      </c>
      <c r="V79" s="164">
        <f t="shared" si="16"/>
        <v>0.888</v>
      </c>
      <c r="W79" s="164">
        <f t="shared" si="17"/>
        <v>0.2711864406779661</v>
      </c>
      <c r="X79" s="164">
        <f t="shared" si="18"/>
        <v>0.2</v>
      </c>
      <c r="Y79" s="164">
        <f t="shared" si="18"/>
        <v>-0.027777777777777776</v>
      </c>
    </row>
    <row r="80" spans="2:25" ht="12.75">
      <c r="B80" s="60" t="s">
        <v>37</v>
      </c>
      <c r="C80" s="17">
        <f t="shared" si="7"/>
        <v>1.24</v>
      </c>
      <c r="D80" s="18">
        <f t="shared" si="8"/>
        <v>1.9183673469387754</v>
      </c>
      <c r="E80" s="58">
        <f t="shared" si="9"/>
        <v>2.26</v>
      </c>
      <c r="F80" s="56">
        <f t="shared" si="10"/>
        <v>1.3990610328638498</v>
      </c>
      <c r="G80" s="56">
        <f t="shared" si="11"/>
        <v>0.8857142857142857</v>
      </c>
      <c r="H80" s="56">
        <f t="shared" si="12"/>
        <v>1.0419580419580419</v>
      </c>
      <c r="I80" s="56">
        <f t="shared" si="13"/>
        <v>0.48773006134969327</v>
      </c>
      <c r="J80" s="56">
        <f t="shared" si="14"/>
        <v>0.273972602739726</v>
      </c>
      <c r="K80" s="56">
        <f t="shared" si="19"/>
        <v>0.5606060606060606</v>
      </c>
      <c r="L80" s="56">
        <f t="shared" si="20"/>
        <v>0.2876712328767123</v>
      </c>
      <c r="M80" s="56">
        <f t="shared" si="21"/>
        <v>0.2288659793814433</v>
      </c>
      <c r="N80" s="56">
        <f t="shared" si="22"/>
        <v>0.1259600614439324</v>
      </c>
      <c r="O80" s="56">
        <f t="shared" si="23"/>
        <v>-0.28398058252427183</v>
      </c>
      <c r="P80" s="56">
        <f t="shared" si="24"/>
        <v>-0.1449468085106383</v>
      </c>
      <c r="Q80" s="56">
        <f t="shared" si="30"/>
        <v>-0.21644295302013422</v>
      </c>
      <c r="R80" s="56">
        <f t="shared" si="30"/>
        <v>-0.1855388813096862</v>
      </c>
      <c r="S80" s="56">
        <f t="shared" si="27"/>
        <v>0.31186440677966104</v>
      </c>
      <c r="T80" s="56">
        <f t="shared" si="27"/>
        <v>0.08709175738724728</v>
      </c>
      <c r="U80" s="56">
        <f t="shared" si="27"/>
        <v>0.07708779443254818</v>
      </c>
      <c r="V80" s="164">
        <f t="shared" si="16"/>
        <v>1.617537313432836</v>
      </c>
      <c r="W80" s="164">
        <f t="shared" si="17"/>
        <v>0.6022808267997148</v>
      </c>
      <c r="X80" s="164">
        <f t="shared" si="18"/>
        <v>0.29225978647686834</v>
      </c>
      <c r="Y80" s="164">
        <f t="shared" si="18"/>
        <v>-0.20929432013769364</v>
      </c>
    </row>
    <row r="81" spans="2:25" ht="12.75">
      <c r="B81" s="60" t="s">
        <v>38</v>
      </c>
      <c r="C81" s="17">
        <f t="shared" si="7"/>
        <v>1.7464788732394365</v>
      </c>
      <c r="D81" s="18">
        <f t="shared" si="8"/>
        <v>1.9324324324324325</v>
      </c>
      <c r="E81" s="58">
        <f t="shared" si="9"/>
        <v>1.7802197802197801</v>
      </c>
      <c r="F81" s="56">
        <f t="shared" si="10"/>
        <v>1.696551724137931</v>
      </c>
      <c r="G81" s="56">
        <f t="shared" si="11"/>
        <v>1.4205128205128206</v>
      </c>
      <c r="H81" s="56">
        <f t="shared" si="12"/>
        <v>1.23963133640553</v>
      </c>
      <c r="I81" s="56">
        <f t="shared" si="13"/>
        <v>0.391304347826087</v>
      </c>
      <c r="J81" s="56">
        <f t="shared" si="14"/>
        <v>0.10230179028132992</v>
      </c>
      <c r="K81" s="56">
        <f t="shared" si="19"/>
        <v>0.05508474576271186</v>
      </c>
      <c r="L81" s="56">
        <f t="shared" si="20"/>
        <v>0.02880658436213992</v>
      </c>
      <c r="M81" s="56">
        <f t="shared" si="21"/>
        <v>0.2897727272727273</v>
      </c>
      <c r="N81" s="56">
        <f t="shared" si="22"/>
        <v>0.12529002320185614</v>
      </c>
      <c r="O81" s="56">
        <f t="shared" si="23"/>
        <v>-0.018072289156626505</v>
      </c>
      <c r="P81" s="56">
        <f t="shared" si="24"/>
        <v>-0.102</v>
      </c>
      <c r="Q81" s="56">
        <f t="shared" si="30"/>
        <v>-0.1343612334801762</v>
      </c>
      <c r="R81" s="56">
        <f t="shared" si="30"/>
        <v>0.020618556701030927</v>
      </c>
      <c r="S81" s="56">
        <f t="shared" si="27"/>
        <v>0.04294478527607362</v>
      </c>
      <c r="T81" s="56">
        <f t="shared" si="27"/>
        <v>0.0935412026726058</v>
      </c>
      <c r="U81" s="56">
        <f t="shared" si="27"/>
        <v>0.08651399491094147</v>
      </c>
      <c r="V81" s="164">
        <f t="shared" si="16"/>
        <v>1.7716535433070866</v>
      </c>
      <c r="W81" s="164">
        <f t="shared" si="17"/>
        <v>0.6486742424242424</v>
      </c>
      <c r="X81" s="164">
        <f t="shared" si="18"/>
        <v>0.11257897759908099</v>
      </c>
      <c r="Y81" s="164">
        <f t="shared" si="18"/>
        <v>-0.05730511099638617</v>
      </c>
    </row>
    <row r="82" spans="2:25" ht="12.75">
      <c r="B82" s="60" t="s">
        <v>73</v>
      </c>
      <c r="C82" s="17">
        <f t="shared" si="7"/>
        <v>0.5333333333333333</v>
      </c>
      <c r="D82" s="18">
        <f t="shared" si="8"/>
        <v>0.75</v>
      </c>
      <c r="E82" s="58">
        <f t="shared" si="9"/>
        <v>2.263157894736842</v>
      </c>
      <c r="F82" s="56">
        <f t="shared" si="10"/>
        <v>1.5</v>
      </c>
      <c r="G82" s="56">
        <f t="shared" si="11"/>
        <v>2.101449275362319</v>
      </c>
      <c r="H82" s="56">
        <f t="shared" si="12"/>
        <v>0.8571428571428571</v>
      </c>
      <c r="I82" s="56">
        <f t="shared" si="13"/>
        <v>0.20161290322580644</v>
      </c>
      <c r="J82" s="56">
        <f t="shared" si="14"/>
        <v>0.25806451612903225</v>
      </c>
      <c r="K82" s="56">
        <f t="shared" si="19"/>
        <v>-0.17289719626168223</v>
      </c>
      <c r="L82" s="56">
        <f t="shared" si="20"/>
        <v>0.14615384615384616</v>
      </c>
      <c r="M82" s="56">
        <f t="shared" si="21"/>
        <v>0</v>
      </c>
      <c r="N82" s="56">
        <f t="shared" si="22"/>
        <v>-0.18461538461538463</v>
      </c>
      <c r="O82" s="56">
        <f t="shared" si="23"/>
        <v>-0.1977401129943503</v>
      </c>
      <c r="P82" s="56">
        <f t="shared" si="24"/>
        <v>-0.16778523489932887</v>
      </c>
      <c r="Q82" s="56">
        <f t="shared" si="30"/>
        <v>-0.44966442953020136</v>
      </c>
      <c r="R82" s="56">
        <f t="shared" si="30"/>
        <v>-0.012578616352201259</v>
      </c>
      <c r="S82" s="56">
        <f t="shared" si="27"/>
        <v>0.2887323943661972</v>
      </c>
      <c r="T82" s="56">
        <f t="shared" si="27"/>
        <v>0.25</v>
      </c>
      <c r="U82" s="56">
        <f t="shared" si="27"/>
        <v>0.47560975609756095</v>
      </c>
      <c r="V82" s="164">
        <f t="shared" si="16"/>
        <v>1.2594594594594595</v>
      </c>
      <c r="W82" s="164">
        <f t="shared" si="17"/>
        <v>0.645933014354067</v>
      </c>
      <c r="X82" s="164">
        <f t="shared" si="18"/>
        <v>-0.07848837209302326</v>
      </c>
      <c r="Y82" s="164">
        <f t="shared" si="18"/>
        <v>-0.20347003154574134</v>
      </c>
    </row>
    <row r="83" spans="2:25" ht="12.75">
      <c r="B83" s="60" t="s">
        <v>39</v>
      </c>
      <c r="C83" s="17">
        <f aca="true" t="shared" si="31" ref="C83:C93">+(G28-C28)/C28</f>
        <v>0.7341772151898734</v>
      </c>
      <c r="D83" s="18">
        <f aca="true" t="shared" si="32" ref="D83:D93">+(H28-D28)/D28</f>
        <v>1.1384615384615384</v>
      </c>
      <c r="E83" s="58">
        <f aca="true" t="shared" si="33" ref="E83:F93">+(I28-E28)/E28</f>
        <v>1.7704918032786885</v>
      </c>
      <c r="F83" s="56">
        <f t="shared" si="33"/>
        <v>1.9102564102564104</v>
      </c>
      <c r="G83" s="56">
        <f aca="true" t="shared" si="34" ref="G83:J93">+(K28-G28)/G28</f>
        <v>1.0364963503649636</v>
      </c>
      <c r="H83" s="56">
        <f t="shared" si="34"/>
        <v>0.7266187050359713</v>
      </c>
      <c r="I83" s="56">
        <f t="shared" si="34"/>
        <v>0.0650887573964497</v>
      </c>
      <c r="J83" s="56">
        <f t="shared" si="34"/>
        <v>0.10572687224669604</v>
      </c>
      <c r="K83" s="56">
        <f aca="true" t="shared" si="35" ref="K83:K94">+(O28-K28)/K28</f>
        <v>-0.03225806451612903</v>
      </c>
      <c r="L83" s="56">
        <f aca="true" t="shared" si="36" ref="L83:L94">+(P28-L28)/L28</f>
        <v>0.24166666666666667</v>
      </c>
      <c r="M83" s="56">
        <f aca="true" t="shared" si="37" ref="M83:M94">+(Q28-M28)/M28</f>
        <v>0.3333333333333333</v>
      </c>
      <c r="N83" s="56">
        <f aca="true" t="shared" si="38" ref="N83:N94">+(R28-N28)/N28</f>
        <v>0.11952191235059761</v>
      </c>
      <c r="O83" s="56">
        <f aca="true" t="shared" si="39" ref="O83:O111">+(S28-O28)/O28</f>
        <v>0.2</v>
      </c>
      <c r="P83" s="56">
        <f aca="true" t="shared" si="40" ref="P83:U111">+(T28-P28)/P28</f>
        <v>-0.013422818791946308</v>
      </c>
      <c r="Q83" s="56">
        <f t="shared" si="40"/>
        <v>-0.14166666666666666</v>
      </c>
      <c r="R83" s="56">
        <f t="shared" si="40"/>
        <v>-0.15658362989323843</v>
      </c>
      <c r="S83" s="56">
        <f t="shared" si="40"/>
        <v>-0.13271604938271606</v>
      </c>
      <c r="T83" s="56">
        <f t="shared" si="40"/>
        <v>0.030612244897959183</v>
      </c>
      <c r="U83" s="56">
        <f t="shared" si="40"/>
        <v>0.27184466019417475</v>
      </c>
      <c r="V83" s="164">
        <f aca="true" t="shared" si="41" ref="V83:V104">+(AA28-Z28)/Z28</f>
        <v>1.3745583038869258</v>
      </c>
      <c r="W83" s="164">
        <f aca="true" t="shared" si="42" ref="W83:W104">+(AB28-AA28)/AA28</f>
        <v>0.41369047619047616</v>
      </c>
      <c r="X83" s="164">
        <f aca="true" t="shared" si="43" ref="X83:Y104">+(AC28-AB28)/AB28</f>
        <v>0.1463157894736842</v>
      </c>
      <c r="Y83" s="164">
        <f t="shared" si="43"/>
        <v>-0.025711662075298437</v>
      </c>
    </row>
    <row r="84" spans="2:25" ht="12.75">
      <c r="B84" s="60" t="s">
        <v>40</v>
      </c>
      <c r="C84" s="17">
        <f t="shared" si="31"/>
        <v>0.7142857142857143</v>
      </c>
      <c r="D84" s="18">
        <f t="shared" si="32"/>
        <v>1.875</v>
      </c>
      <c r="E84" s="58">
        <f t="shared" si="33"/>
        <v>1.2941176470588236</v>
      </c>
      <c r="F84" s="56">
        <f t="shared" si="33"/>
        <v>3.05</v>
      </c>
      <c r="G84" s="56">
        <f t="shared" si="34"/>
        <v>1.6666666666666667</v>
      </c>
      <c r="H84" s="56">
        <f t="shared" si="34"/>
        <v>1.2826086956521738</v>
      </c>
      <c r="I84" s="56">
        <f t="shared" si="34"/>
        <v>1.435897435897436</v>
      </c>
      <c r="J84" s="56">
        <f t="shared" si="34"/>
        <v>0.6790123456790124</v>
      </c>
      <c r="K84" s="56">
        <f t="shared" si="35"/>
        <v>-0.03125</v>
      </c>
      <c r="L84" s="56">
        <f t="shared" si="36"/>
        <v>-0.01904761904761905</v>
      </c>
      <c r="M84" s="56">
        <f t="shared" si="37"/>
        <v>-0.05263157894736842</v>
      </c>
      <c r="N84" s="56">
        <f t="shared" si="38"/>
        <v>-0.1323529411764706</v>
      </c>
      <c r="O84" s="56">
        <f t="shared" si="39"/>
        <v>0.0967741935483871</v>
      </c>
      <c r="P84" s="56">
        <f t="shared" si="40"/>
        <v>-0.038834951456310676</v>
      </c>
      <c r="Q84" s="56">
        <f t="shared" si="40"/>
        <v>-0.07777777777777778</v>
      </c>
      <c r="R84" s="56">
        <f t="shared" si="40"/>
        <v>-0.07627118644067797</v>
      </c>
      <c r="S84" s="56">
        <f t="shared" si="40"/>
        <v>-0.08823529411764706</v>
      </c>
      <c r="T84" s="56">
        <f t="shared" si="40"/>
        <v>-0.08080808080808081</v>
      </c>
      <c r="U84" s="56">
        <f t="shared" si="40"/>
        <v>0.13253012048192772</v>
      </c>
      <c r="V84" s="164">
        <f t="shared" si="41"/>
        <v>1.7297297297297298</v>
      </c>
      <c r="W84" s="164">
        <f t="shared" si="42"/>
        <v>1.1386138613861385</v>
      </c>
      <c r="X84" s="164">
        <f t="shared" si="43"/>
        <v>-0.06481481481481481</v>
      </c>
      <c r="Y84" s="164">
        <f t="shared" si="43"/>
        <v>-0.027227722772277228</v>
      </c>
    </row>
    <row r="85" spans="2:25" ht="12.75">
      <c r="B85" s="60" t="s">
        <v>41</v>
      </c>
      <c r="C85" s="17">
        <f t="shared" si="31"/>
        <v>0.6790123456790124</v>
      </c>
      <c r="D85" s="18">
        <f t="shared" si="32"/>
        <v>1.1935483870967742</v>
      </c>
      <c r="E85" s="58">
        <f t="shared" si="33"/>
        <v>1.8304093567251463</v>
      </c>
      <c r="F85" s="56">
        <f t="shared" si="33"/>
        <v>1.892156862745098</v>
      </c>
      <c r="G85" s="56">
        <f t="shared" si="34"/>
        <v>1.8308823529411764</v>
      </c>
      <c r="H85" s="56">
        <f t="shared" si="34"/>
        <v>0.8529411764705882</v>
      </c>
      <c r="I85" s="56">
        <f t="shared" si="34"/>
        <v>0.010330578512396695</v>
      </c>
      <c r="J85" s="56">
        <f t="shared" si="34"/>
        <v>0.12203389830508475</v>
      </c>
      <c r="K85" s="56">
        <f t="shared" si="35"/>
        <v>-0.18961038961038962</v>
      </c>
      <c r="L85" s="56">
        <f t="shared" si="36"/>
        <v>-0.1349206349206349</v>
      </c>
      <c r="M85" s="56">
        <f t="shared" si="37"/>
        <v>-0.06134969325153374</v>
      </c>
      <c r="N85" s="56">
        <f t="shared" si="38"/>
        <v>-0.1419939577039275</v>
      </c>
      <c r="O85" s="56">
        <f t="shared" si="39"/>
        <v>-0.16346153846153846</v>
      </c>
      <c r="P85" s="56">
        <f t="shared" si="40"/>
        <v>-0.09480122324159021</v>
      </c>
      <c r="Q85" s="56">
        <f t="shared" si="40"/>
        <v>-0.13725490196078433</v>
      </c>
      <c r="R85" s="56">
        <f t="shared" si="40"/>
        <v>0.09683098591549295</v>
      </c>
      <c r="S85" s="56">
        <f t="shared" si="40"/>
        <v>0.3065134099616858</v>
      </c>
      <c r="T85" s="56">
        <f t="shared" si="40"/>
        <v>0.05405405405405406</v>
      </c>
      <c r="U85" s="56">
        <f t="shared" si="40"/>
        <v>0.5984848484848485</v>
      </c>
      <c r="V85" s="164">
        <f t="shared" si="41"/>
        <v>1.426002766251729</v>
      </c>
      <c r="W85" s="164">
        <f t="shared" si="42"/>
        <v>0.5262257696693272</v>
      </c>
      <c r="X85" s="164">
        <f t="shared" si="43"/>
        <v>-0.13896152409413523</v>
      </c>
      <c r="Y85" s="164">
        <f t="shared" si="43"/>
        <v>-0.07462039045553145</v>
      </c>
    </row>
    <row r="86" spans="2:25" ht="12.75">
      <c r="B86" s="60" t="s">
        <v>42</v>
      </c>
      <c r="C86" s="17">
        <f t="shared" si="31"/>
        <v>1.0212765957446808</v>
      </c>
      <c r="D86" s="18">
        <f t="shared" si="32"/>
        <v>1.3</v>
      </c>
      <c r="E86" s="58">
        <f t="shared" si="33"/>
        <v>1.42</v>
      </c>
      <c r="F86" s="56">
        <f t="shared" si="33"/>
        <v>1.2261904761904763</v>
      </c>
      <c r="G86" s="56">
        <f t="shared" si="34"/>
        <v>1.568421052631579</v>
      </c>
      <c r="H86" s="56">
        <f t="shared" si="34"/>
        <v>0.8434782608695652</v>
      </c>
      <c r="I86" s="56">
        <f t="shared" si="34"/>
        <v>0.5867768595041323</v>
      </c>
      <c r="J86" s="56">
        <f t="shared" si="34"/>
        <v>0.45454545454545453</v>
      </c>
      <c r="K86" s="56">
        <f t="shared" si="35"/>
        <v>-0.0860655737704918</v>
      </c>
      <c r="L86" s="56">
        <f t="shared" si="36"/>
        <v>0.10849056603773585</v>
      </c>
      <c r="M86" s="56">
        <f t="shared" si="37"/>
        <v>0.3385416666666667</v>
      </c>
      <c r="N86" s="56">
        <f t="shared" si="38"/>
        <v>-0.058823529411764705</v>
      </c>
      <c r="O86" s="56">
        <f t="shared" si="39"/>
        <v>0.19730941704035873</v>
      </c>
      <c r="P86" s="56">
        <f t="shared" si="40"/>
        <v>-0.04680851063829787</v>
      </c>
      <c r="Q86" s="56">
        <f t="shared" si="40"/>
        <v>-0.2801556420233463</v>
      </c>
      <c r="R86" s="56">
        <f t="shared" si="40"/>
        <v>-0.2109375</v>
      </c>
      <c r="S86" s="56">
        <f t="shared" si="40"/>
        <v>-0.1198501872659176</v>
      </c>
      <c r="T86" s="56">
        <f t="shared" si="40"/>
        <v>-0.017857142857142856</v>
      </c>
      <c r="U86" s="56">
        <f t="shared" si="40"/>
        <v>0.2864864864864865</v>
      </c>
      <c r="V86" s="164">
        <f t="shared" si="41"/>
        <v>1.2424242424242424</v>
      </c>
      <c r="W86" s="164">
        <f t="shared" si="42"/>
        <v>0.7760617760617761</v>
      </c>
      <c r="X86" s="164">
        <f t="shared" si="43"/>
        <v>0.05543478260869565</v>
      </c>
      <c r="Y86" s="164">
        <f t="shared" si="43"/>
        <v>-0.09577754891864057</v>
      </c>
    </row>
    <row r="87" spans="2:25" ht="12.75">
      <c r="B87" s="60" t="s">
        <v>12</v>
      </c>
      <c r="C87" s="17">
        <f t="shared" si="31"/>
        <v>0.23809523809523808</v>
      </c>
      <c r="D87" s="18">
        <f t="shared" si="32"/>
        <v>1.3333333333333333</v>
      </c>
      <c r="E87" s="58">
        <f t="shared" si="33"/>
        <v>2.925925925925926</v>
      </c>
      <c r="F87" s="56">
        <f t="shared" si="33"/>
        <v>2</v>
      </c>
      <c r="G87" s="56">
        <f t="shared" si="34"/>
        <v>2.673076923076923</v>
      </c>
      <c r="H87" s="56">
        <f t="shared" si="34"/>
        <v>1.3896103896103895</v>
      </c>
      <c r="I87" s="56">
        <f t="shared" si="34"/>
        <v>0.22641509433962265</v>
      </c>
      <c r="J87" s="56">
        <f t="shared" si="34"/>
        <v>0.16666666666666666</v>
      </c>
      <c r="K87" s="56">
        <f t="shared" si="35"/>
        <v>0.2094240837696335</v>
      </c>
      <c r="L87" s="56">
        <f t="shared" si="36"/>
        <v>-0.20652173913043478</v>
      </c>
      <c r="M87" s="56">
        <f t="shared" si="37"/>
        <v>-0.16153846153846155</v>
      </c>
      <c r="N87" s="56">
        <f t="shared" si="38"/>
        <v>-0.29120879120879123</v>
      </c>
      <c r="O87" s="56">
        <f t="shared" si="39"/>
        <v>-0.3203463203463203</v>
      </c>
      <c r="P87" s="56">
        <f t="shared" si="40"/>
        <v>-0.11643835616438356</v>
      </c>
      <c r="Q87" s="56">
        <f t="shared" si="40"/>
        <v>-0.3761467889908257</v>
      </c>
      <c r="R87" s="56">
        <f t="shared" si="40"/>
        <v>0.03875968992248062</v>
      </c>
      <c r="S87" s="56">
        <f t="shared" si="40"/>
        <v>-0.06369426751592357</v>
      </c>
      <c r="T87" s="56">
        <f t="shared" si="40"/>
        <v>-0.023255813953488372</v>
      </c>
      <c r="U87" s="56">
        <f t="shared" si="40"/>
        <v>1.1764705882352942</v>
      </c>
      <c r="V87" s="164">
        <f t="shared" si="41"/>
        <v>1.5389610389610389</v>
      </c>
      <c r="W87" s="164">
        <f t="shared" si="42"/>
        <v>0.7570332480818415</v>
      </c>
      <c r="X87" s="164">
        <f t="shared" si="43"/>
        <v>-0.10480349344978165</v>
      </c>
      <c r="Y87" s="164">
        <f t="shared" si="43"/>
        <v>-0.20650406504065041</v>
      </c>
    </row>
    <row r="88" spans="2:25" ht="12.75">
      <c r="B88" s="60" t="s">
        <v>43</v>
      </c>
      <c r="C88" s="17">
        <f t="shared" si="31"/>
        <v>1.3722627737226278</v>
      </c>
      <c r="D88" s="18">
        <f t="shared" si="32"/>
        <v>1.1847133757961783</v>
      </c>
      <c r="E88" s="58">
        <f t="shared" si="33"/>
        <v>0.9047619047619048</v>
      </c>
      <c r="F88" s="56">
        <f t="shared" si="33"/>
        <v>1.5303643724696356</v>
      </c>
      <c r="G88" s="56">
        <f t="shared" si="34"/>
        <v>1.4276923076923076</v>
      </c>
      <c r="H88" s="56">
        <f t="shared" si="34"/>
        <v>1.3498542274052479</v>
      </c>
      <c r="I88" s="56">
        <f t="shared" si="34"/>
        <v>0.875</v>
      </c>
      <c r="J88" s="56">
        <f t="shared" si="34"/>
        <v>0.3408</v>
      </c>
      <c r="K88" s="56">
        <f t="shared" si="35"/>
        <v>-0.11280101394169835</v>
      </c>
      <c r="L88" s="56">
        <f t="shared" si="36"/>
        <v>-0.10173697270471464</v>
      </c>
      <c r="M88" s="56">
        <f t="shared" si="37"/>
        <v>-0.28</v>
      </c>
      <c r="N88" s="56">
        <f t="shared" si="38"/>
        <v>-0.2315035799522673</v>
      </c>
      <c r="O88" s="56">
        <f t="shared" si="39"/>
        <v>0.13</v>
      </c>
      <c r="P88" s="56">
        <f t="shared" si="40"/>
        <v>-0.21685082872928177</v>
      </c>
      <c r="Q88" s="56">
        <f t="shared" si="40"/>
        <v>-0.2777777777777778</v>
      </c>
      <c r="R88" s="56">
        <f t="shared" si="40"/>
        <v>-0.05745341614906832</v>
      </c>
      <c r="S88" s="56">
        <f t="shared" si="40"/>
        <v>-0.23135271807838179</v>
      </c>
      <c r="T88" s="56">
        <f t="shared" si="40"/>
        <v>0.1657848324514991</v>
      </c>
      <c r="U88" s="56">
        <f t="shared" si="40"/>
        <v>0.41595441595441596</v>
      </c>
      <c r="V88" s="164">
        <f t="shared" si="41"/>
        <v>1.2643835616438357</v>
      </c>
      <c r="W88" s="164">
        <f t="shared" si="42"/>
        <v>0.8802177858439202</v>
      </c>
      <c r="X88" s="164">
        <f t="shared" si="43"/>
        <v>-0.17824967824967825</v>
      </c>
      <c r="Y88" s="164">
        <f t="shared" si="43"/>
        <v>-0.09318715740015662</v>
      </c>
    </row>
    <row r="89" spans="2:25" ht="12.75">
      <c r="B89" s="60" t="s">
        <v>44</v>
      </c>
      <c r="C89" s="17">
        <f t="shared" si="31"/>
        <v>-0.2545454545454545</v>
      </c>
      <c r="D89" s="18">
        <f t="shared" si="32"/>
        <v>1.1875</v>
      </c>
      <c r="E89" s="58">
        <f t="shared" si="33"/>
        <v>1.40625</v>
      </c>
      <c r="F89" s="56">
        <f t="shared" si="33"/>
        <v>1.2653061224489797</v>
      </c>
      <c r="G89" s="56">
        <f t="shared" si="34"/>
        <v>2.731707317073171</v>
      </c>
      <c r="H89" s="56">
        <f t="shared" si="34"/>
        <v>0.3333333333333333</v>
      </c>
      <c r="I89" s="56">
        <f t="shared" si="34"/>
        <v>0.5844155844155844</v>
      </c>
      <c r="J89" s="56">
        <f t="shared" si="34"/>
        <v>0.22522522522522523</v>
      </c>
      <c r="K89" s="56">
        <f t="shared" si="35"/>
        <v>-0.0915032679738562</v>
      </c>
      <c r="L89" s="56">
        <f t="shared" si="36"/>
        <v>0.1</v>
      </c>
      <c r="M89" s="56">
        <f t="shared" si="37"/>
        <v>-0.06557377049180328</v>
      </c>
      <c r="N89" s="56">
        <f t="shared" si="38"/>
        <v>-0.04411764705882353</v>
      </c>
      <c r="O89" s="56">
        <f t="shared" si="39"/>
        <v>-0.014388489208633094</v>
      </c>
      <c r="P89" s="56">
        <f t="shared" si="40"/>
        <v>-0.2922077922077922</v>
      </c>
      <c r="Q89" s="56">
        <f t="shared" si="40"/>
        <v>-0.4473684210526316</v>
      </c>
      <c r="R89" s="56">
        <f t="shared" si="40"/>
        <v>-0.4153846153846154</v>
      </c>
      <c r="S89" s="56">
        <f t="shared" si="40"/>
        <v>0.014598540145985401</v>
      </c>
      <c r="T89" s="56">
        <f t="shared" si="40"/>
        <v>0.2018348623853211</v>
      </c>
      <c r="U89" s="56">
        <f t="shared" si="40"/>
        <v>0.8412698412698413</v>
      </c>
      <c r="V89" s="164">
        <f t="shared" si="41"/>
        <v>0.8152173913043478</v>
      </c>
      <c r="W89" s="164">
        <f t="shared" si="42"/>
        <v>0.6497005988023952</v>
      </c>
      <c r="X89" s="164">
        <f t="shared" si="43"/>
        <v>-0.025408348457350273</v>
      </c>
      <c r="Y89" s="164">
        <f t="shared" si="43"/>
        <v>-0.28305400372439476</v>
      </c>
    </row>
    <row r="90" spans="2:25" ht="12.75">
      <c r="B90" s="60" t="s">
        <v>45</v>
      </c>
      <c r="C90" s="17">
        <f t="shared" si="31"/>
        <v>1.36</v>
      </c>
      <c r="D90" s="18">
        <f t="shared" si="32"/>
        <v>1.2950819672131149</v>
      </c>
      <c r="E90" s="58">
        <f t="shared" si="33"/>
        <v>1.9090909090909092</v>
      </c>
      <c r="F90" s="56">
        <f t="shared" si="33"/>
        <v>1.7075471698113207</v>
      </c>
      <c r="G90" s="56">
        <f t="shared" si="34"/>
        <v>0.559322033898305</v>
      </c>
      <c r="H90" s="56">
        <f t="shared" si="34"/>
        <v>1.2428571428571429</v>
      </c>
      <c r="I90" s="56">
        <f t="shared" si="34"/>
        <v>0.515625</v>
      </c>
      <c r="J90" s="56">
        <f t="shared" si="34"/>
        <v>0.445993031358885</v>
      </c>
      <c r="K90" s="56">
        <f t="shared" si="35"/>
        <v>0.391304347826087</v>
      </c>
      <c r="L90" s="56">
        <f t="shared" si="36"/>
        <v>0.21656050955414013</v>
      </c>
      <c r="M90" s="56">
        <f t="shared" si="37"/>
        <v>-0.037800687285223365</v>
      </c>
      <c r="N90" s="56">
        <f t="shared" si="38"/>
        <v>-0.1855421686746988</v>
      </c>
      <c r="O90" s="56">
        <f t="shared" si="39"/>
        <v>-0.2734375</v>
      </c>
      <c r="P90" s="56">
        <f t="shared" si="40"/>
        <v>-0.21204188481675393</v>
      </c>
      <c r="Q90" s="56">
        <f t="shared" si="40"/>
        <v>-0.04285714285714286</v>
      </c>
      <c r="R90" s="56">
        <f t="shared" si="40"/>
        <v>-0.13609467455621302</v>
      </c>
      <c r="S90" s="56">
        <f t="shared" si="40"/>
        <v>0.043010752688172046</v>
      </c>
      <c r="T90" s="56">
        <f t="shared" si="40"/>
        <v>0.05647840531561462</v>
      </c>
      <c r="U90" s="56">
        <f t="shared" si="40"/>
        <v>-0.03731343283582089</v>
      </c>
      <c r="V90" s="164">
        <f t="shared" si="41"/>
        <v>1.5844155844155845</v>
      </c>
      <c r="W90" s="164">
        <f t="shared" si="42"/>
        <v>0.628140703517588</v>
      </c>
      <c r="X90" s="164">
        <f t="shared" si="43"/>
        <v>0.06790123456790123</v>
      </c>
      <c r="Y90" s="164">
        <f t="shared" si="43"/>
        <v>-0.17630057803468208</v>
      </c>
    </row>
    <row r="91" spans="2:25" ht="12.75">
      <c r="B91" s="60" t="s">
        <v>46</v>
      </c>
      <c r="C91" s="17">
        <f t="shared" si="31"/>
        <v>0.2857142857142857</v>
      </c>
      <c r="D91" s="18">
        <f t="shared" si="32"/>
        <v>0.9375</v>
      </c>
      <c r="E91" s="58">
        <f t="shared" si="33"/>
        <v>0.6428571428571429</v>
      </c>
      <c r="F91" s="56">
        <f t="shared" si="33"/>
        <v>1.25</v>
      </c>
      <c r="G91" s="56">
        <f t="shared" si="34"/>
        <v>2.3333333333333335</v>
      </c>
      <c r="H91" s="56">
        <f t="shared" si="34"/>
        <v>0.9354838709677419</v>
      </c>
      <c r="I91" s="56">
        <f t="shared" si="34"/>
        <v>0.8260869565217391</v>
      </c>
      <c r="J91" s="56">
        <f t="shared" si="34"/>
        <v>-0.07407407407407407</v>
      </c>
      <c r="K91" s="56">
        <f t="shared" si="35"/>
        <v>-0.1</v>
      </c>
      <c r="L91" s="56">
        <f t="shared" si="36"/>
        <v>0.05</v>
      </c>
      <c r="M91" s="56">
        <f t="shared" si="37"/>
        <v>-0.16666666666666666</v>
      </c>
      <c r="N91" s="56">
        <f t="shared" si="38"/>
        <v>0</v>
      </c>
      <c r="O91" s="56">
        <f t="shared" si="39"/>
        <v>-0.14814814814814814</v>
      </c>
      <c r="P91" s="56">
        <f t="shared" si="40"/>
        <v>-0.047619047619047616</v>
      </c>
      <c r="Q91" s="56">
        <f t="shared" si="40"/>
        <v>0</v>
      </c>
      <c r="R91" s="56">
        <f t="shared" si="40"/>
        <v>-0.3</v>
      </c>
      <c r="S91" s="56">
        <f t="shared" si="40"/>
        <v>0.06521739130434782</v>
      </c>
      <c r="T91" s="56">
        <f t="shared" si="40"/>
        <v>0.05</v>
      </c>
      <c r="U91" s="56">
        <f t="shared" si="40"/>
        <v>0.8</v>
      </c>
      <c r="V91" s="164">
        <f t="shared" si="41"/>
        <v>0.8529411764705882</v>
      </c>
      <c r="W91" s="164">
        <f t="shared" si="42"/>
        <v>0.6825396825396826</v>
      </c>
      <c r="X91" s="164">
        <f t="shared" si="43"/>
        <v>-0.04716981132075472</v>
      </c>
      <c r="Y91" s="164">
        <f t="shared" si="43"/>
        <v>-0.12871287128712872</v>
      </c>
    </row>
    <row r="92" spans="2:25" ht="12.75">
      <c r="B92" s="60" t="s">
        <v>13</v>
      </c>
      <c r="C92" s="17">
        <f t="shared" si="31"/>
        <v>0.570528967254408</v>
      </c>
      <c r="D92" s="18">
        <f t="shared" si="32"/>
        <v>1.6717267552182162</v>
      </c>
      <c r="E92" s="58">
        <f t="shared" si="33"/>
        <v>1.7805755395683454</v>
      </c>
      <c r="F92" s="56">
        <f t="shared" si="33"/>
        <v>1.4864864864864864</v>
      </c>
      <c r="G92" s="56">
        <f t="shared" si="34"/>
        <v>0.9687249398556536</v>
      </c>
      <c r="H92" s="56">
        <f t="shared" si="34"/>
        <v>1.0142045454545454</v>
      </c>
      <c r="I92" s="56">
        <f t="shared" si="34"/>
        <v>0.47347994825355755</v>
      </c>
      <c r="J92" s="56">
        <f t="shared" si="34"/>
        <v>0.3417391304347826</v>
      </c>
      <c r="K92" s="56">
        <f t="shared" si="35"/>
        <v>0.24887983706720979</v>
      </c>
      <c r="L92" s="56">
        <f t="shared" si="36"/>
        <v>0.10049365303244005</v>
      </c>
      <c r="M92" s="56">
        <f t="shared" si="37"/>
        <v>-0.16988586479367868</v>
      </c>
      <c r="N92" s="56">
        <f t="shared" si="38"/>
        <v>-0.28775113415424497</v>
      </c>
      <c r="O92" s="56">
        <f t="shared" si="39"/>
        <v>-0.30919765166340507</v>
      </c>
      <c r="P92" s="56">
        <f t="shared" si="40"/>
        <v>-0.35084908683114385</v>
      </c>
      <c r="Q92" s="56">
        <f t="shared" si="40"/>
        <v>-0.2808038075092544</v>
      </c>
      <c r="R92" s="56">
        <f t="shared" si="40"/>
        <v>-0.07688808007279345</v>
      </c>
      <c r="S92" s="56">
        <f t="shared" si="40"/>
        <v>0.11237016052880075</v>
      </c>
      <c r="T92" s="56">
        <f t="shared" si="40"/>
        <v>0.21569595261599211</v>
      </c>
      <c r="U92" s="56">
        <f t="shared" si="40"/>
        <v>0.49264705882352944</v>
      </c>
      <c r="V92" s="164">
        <f t="shared" si="41"/>
        <v>1.3201284796573876</v>
      </c>
      <c r="W92" s="164">
        <f t="shared" si="42"/>
        <v>0.6389786186740501</v>
      </c>
      <c r="X92" s="164">
        <f t="shared" si="43"/>
        <v>-0.03557015485687471</v>
      </c>
      <c r="Y92" s="164">
        <f t="shared" si="43"/>
        <v>-0.2669326586220319</v>
      </c>
    </row>
    <row r="93" spans="2:25" ht="12.75">
      <c r="B93" s="60" t="s">
        <v>47</v>
      </c>
      <c r="C93" s="17">
        <f t="shared" si="31"/>
        <v>1.5377777777777777</v>
      </c>
      <c r="D93" s="18">
        <f t="shared" si="32"/>
        <v>1.453183520599251</v>
      </c>
      <c r="E93" s="58">
        <f t="shared" si="33"/>
        <v>1.7104247104247103</v>
      </c>
      <c r="F93" s="56">
        <f t="shared" si="33"/>
        <v>1.712082262210797</v>
      </c>
      <c r="G93" s="56">
        <f t="shared" si="34"/>
        <v>1.0770577933450087</v>
      </c>
      <c r="H93" s="56">
        <f t="shared" si="34"/>
        <v>0.8610687022900764</v>
      </c>
      <c r="I93" s="56">
        <f t="shared" si="34"/>
        <v>0.15384615384615385</v>
      </c>
      <c r="J93" s="56">
        <f t="shared" si="34"/>
        <v>0.1943127962085308</v>
      </c>
      <c r="K93" s="56">
        <f t="shared" si="35"/>
        <v>-0.06323777403035413</v>
      </c>
      <c r="L93" s="56">
        <f t="shared" si="36"/>
        <v>0</v>
      </c>
      <c r="M93" s="56">
        <f t="shared" si="37"/>
        <v>0.10987654320987654</v>
      </c>
      <c r="N93" s="56">
        <f t="shared" si="38"/>
        <v>-0.10714285714285714</v>
      </c>
      <c r="O93" s="56">
        <f t="shared" si="39"/>
        <v>-0.10981098109810981</v>
      </c>
      <c r="P93" s="56">
        <f t="shared" si="40"/>
        <v>-0.18949958982772763</v>
      </c>
      <c r="Q93" s="56">
        <f t="shared" si="40"/>
        <v>-0.3147942157953281</v>
      </c>
      <c r="R93" s="56">
        <f t="shared" si="40"/>
        <v>-0.07555555555555556</v>
      </c>
      <c r="S93" s="56">
        <f t="shared" si="40"/>
        <v>0.010111223458038422</v>
      </c>
      <c r="T93" s="56">
        <f t="shared" si="40"/>
        <v>0.05060728744939271</v>
      </c>
      <c r="U93" s="56">
        <f t="shared" si="40"/>
        <v>0.35714285714285715</v>
      </c>
      <c r="V93" s="164">
        <f t="shared" si="41"/>
        <v>1.6166666666666667</v>
      </c>
      <c r="W93" s="164">
        <f t="shared" si="42"/>
        <v>0.500167616493463</v>
      </c>
      <c r="X93" s="164">
        <f t="shared" si="43"/>
        <v>-0.027039106145251398</v>
      </c>
      <c r="Y93" s="164">
        <f t="shared" si="43"/>
        <v>-0.16559485530546625</v>
      </c>
    </row>
    <row r="94" spans="2:25" ht="12.75">
      <c r="B94" s="60" t="s">
        <v>14</v>
      </c>
      <c r="C94" s="17">
        <f aca="true" t="shared" si="44" ref="C94:C104">+(G39-C39)/C39</f>
        <v>0.8743718592964824</v>
      </c>
      <c r="D94" s="18">
        <f aca="true" t="shared" si="45" ref="D94:D104">+(H39-D39)/D39</f>
        <v>1.8865546218487395</v>
      </c>
      <c r="E94" s="58">
        <f aca="true" t="shared" si="46" ref="E94:E104">+(I39-E39)/E39</f>
        <v>1.7478260869565216</v>
      </c>
      <c r="F94" s="56">
        <f aca="true" t="shared" si="47" ref="F94:F104">+(J39-F39)/F39</f>
        <v>1.9566473988439306</v>
      </c>
      <c r="G94" s="56">
        <f aca="true" t="shared" si="48" ref="G94:G104">+(K39-G39)/G39</f>
        <v>2.0294906166219837</v>
      </c>
      <c r="H94" s="56">
        <f aca="true" t="shared" si="49" ref="H94:H104">+(L39-H39)/H39</f>
        <v>0.45414847161572053</v>
      </c>
      <c r="I94" s="56">
        <f aca="true" t="shared" si="50" ref="I94:I104">+(M39-I39)/I39</f>
        <v>0.4936708860759494</v>
      </c>
      <c r="J94" s="56">
        <f aca="true" t="shared" si="51" ref="J94:J104">+(N39-J39)/J39</f>
        <v>0.4682306940371456</v>
      </c>
      <c r="K94" s="56">
        <f t="shared" si="35"/>
        <v>0.3486725663716814</v>
      </c>
      <c r="L94" s="56">
        <f t="shared" si="36"/>
        <v>0.32232232232232233</v>
      </c>
      <c r="M94" s="56">
        <f t="shared" si="37"/>
        <v>-0.05190677966101695</v>
      </c>
      <c r="N94" s="56">
        <f t="shared" si="38"/>
        <v>-0.18974700399467376</v>
      </c>
      <c r="O94" s="56">
        <f t="shared" si="39"/>
        <v>-0.28805774278215224</v>
      </c>
      <c r="P94" s="56">
        <f t="shared" si="40"/>
        <v>-0.2323996971990916</v>
      </c>
      <c r="Q94" s="56">
        <f t="shared" si="40"/>
        <v>-0.19664804469273742</v>
      </c>
      <c r="R94" s="56">
        <f t="shared" si="40"/>
        <v>0.09778142974527526</v>
      </c>
      <c r="S94" s="56">
        <f t="shared" si="40"/>
        <v>0.35576036866359445</v>
      </c>
      <c r="T94" s="56">
        <f t="shared" si="40"/>
        <v>0.17159763313609466</v>
      </c>
      <c r="U94" s="56">
        <f t="shared" si="40"/>
        <v>0.1835883171070932</v>
      </c>
      <c r="V94" s="164">
        <f t="shared" si="41"/>
        <v>1.680157946692991</v>
      </c>
      <c r="W94" s="164">
        <f t="shared" si="42"/>
        <v>0.6850828729281768</v>
      </c>
      <c r="X94" s="164">
        <f t="shared" si="43"/>
        <v>0.08349726775956284</v>
      </c>
      <c r="Y94" s="164">
        <f t="shared" si="43"/>
        <v>-0.1619931410127093</v>
      </c>
    </row>
    <row r="95" spans="2:25" ht="12.75">
      <c r="B95" s="60" t="s">
        <v>15</v>
      </c>
      <c r="C95" s="17">
        <f t="shared" si="44"/>
        <v>1.4</v>
      </c>
      <c r="D95" s="18">
        <f t="shared" si="45"/>
        <v>0.6909090909090909</v>
      </c>
      <c r="E95" s="58">
        <f t="shared" si="46"/>
        <v>2.2758620689655173</v>
      </c>
      <c r="F95" s="56">
        <f t="shared" si="47"/>
        <v>2.0925925925925926</v>
      </c>
      <c r="G95" s="56">
        <f t="shared" si="48"/>
        <v>0.4583333333333333</v>
      </c>
      <c r="H95" s="56">
        <f t="shared" si="49"/>
        <v>1.1290322580645162</v>
      </c>
      <c r="I95" s="56">
        <f t="shared" si="50"/>
        <v>0.3894736842105263</v>
      </c>
      <c r="J95" s="56">
        <f t="shared" si="51"/>
        <v>0.6047904191616766</v>
      </c>
      <c r="K95" s="56">
        <f aca="true" t="shared" si="52" ref="K95:K111">+(O40-K40)/K40</f>
        <v>0.4928571428571429</v>
      </c>
      <c r="L95" s="56">
        <f aca="true" t="shared" si="53" ref="L95:L111">+(P40-L40)/L40</f>
        <v>-0.30303030303030304</v>
      </c>
      <c r="M95" s="56">
        <f aca="true" t="shared" si="54" ref="M95:M111">+(Q40-M40)/M40</f>
        <v>0.3181818181818182</v>
      </c>
      <c r="N95" s="56">
        <f aca="true" t="shared" si="55" ref="N95:N111">+(R40-N40)/N40</f>
        <v>-0.41044776119402987</v>
      </c>
      <c r="O95" s="56">
        <f t="shared" si="39"/>
        <v>-0.21052631578947367</v>
      </c>
      <c r="P95" s="56">
        <f t="shared" si="40"/>
        <v>0.2391304347826087</v>
      </c>
      <c r="Q95" s="56">
        <f t="shared" si="40"/>
        <v>-0.3620689655172414</v>
      </c>
      <c r="R95" s="56">
        <f t="shared" si="40"/>
        <v>0.056962025316455694</v>
      </c>
      <c r="S95" s="56">
        <f t="shared" si="40"/>
        <v>0.10909090909090909</v>
      </c>
      <c r="T95" s="56">
        <f t="shared" si="40"/>
        <v>0.3567251461988304</v>
      </c>
      <c r="U95" s="56">
        <f t="shared" si="40"/>
        <v>0.6486486486486487</v>
      </c>
      <c r="V95" s="164">
        <f t="shared" si="41"/>
        <v>1.5337078651685394</v>
      </c>
      <c r="W95" s="164">
        <f t="shared" si="42"/>
        <v>0.6363636363636364</v>
      </c>
      <c r="X95" s="164">
        <f t="shared" si="43"/>
        <v>-0.07994579945799458</v>
      </c>
      <c r="Y95" s="164">
        <f t="shared" si="43"/>
        <v>-0.09572901325478646</v>
      </c>
    </row>
    <row r="96" spans="2:25" ht="12.75">
      <c r="B96" s="60" t="s">
        <v>48</v>
      </c>
      <c r="C96" s="17">
        <f t="shared" si="44"/>
        <v>3.1818181818181817</v>
      </c>
      <c r="D96" s="18">
        <f t="shared" si="45"/>
        <v>0.6666666666666666</v>
      </c>
      <c r="E96" s="58">
        <f t="shared" si="46"/>
        <v>0.6153846153846154</v>
      </c>
      <c r="F96" s="56">
        <f t="shared" si="47"/>
        <v>-0.17073170731707318</v>
      </c>
      <c r="G96" s="56">
        <f t="shared" si="48"/>
        <v>0.06521739130434782</v>
      </c>
      <c r="H96" s="56">
        <f t="shared" si="49"/>
        <v>0.23333333333333334</v>
      </c>
      <c r="I96" s="56">
        <f t="shared" si="50"/>
        <v>1.2380952380952381</v>
      </c>
      <c r="J96" s="56">
        <f t="shared" si="51"/>
        <v>0.11764705882352941</v>
      </c>
      <c r="K96" s="56">
        <f t="shared" si="52"/>
        <v>-0.02040816326530612</v>
      </c>
      <c r="L96" s="56">
        <f t="shared" si="53"/>
        <v>-0.08108108108108109</v>
      </c>
      <c r="M96" s="56">
        <f t="shared" si="54"/>
        <v>-0.44680851063829785</v>
      </c>
      <c r="N96" s="56">
        <f t="shared" si="55"/>
        <v>0.34210526315789475</v>
      </c>
      <c r="O96" s="56">
        <f t="shared" si="39"/>
        <v>-0.020833333333333332</v>
      </c>
      <c r="P96" s="56">
        <f t="shared" si="40"/>
        <v>0.17647058823529413</v>
      </c>
      <c r="Q96" s="56">
        <f t="shared" si="40"/>
        <v>-0.3076923076923077</v>
      </c>
      <c r="R96" s="56">
        <f t="shared" si="40"/>
        <v>-0.39215686274509803</v>
      </c>
      <c r="S96" s="56">
        <f t="shared" si="40"/>
        <v>-0.19148936170212766</v>
      </c>
      <c r="T96" s="56">
        <f t="shared" si="40"/>
        <v>0.4</v>
      </c>
      <c r="U96" s="56">
        <f t="shared" si="40"/>
        <v>2.5</v>
      </c>
      <c r="V96" s="164">
        <f t="shared" si="41"/>
        <v>0.5783132530120482</v>
      </c>
      <c r="W96" s="164">
        <f t="shared" si="42"/>
        <v>0.3053435114503817</v>
      </c>
      <c r="X96" s="164">
        <f t="shared" si="43"/>
        <v>-0.07017543859649122</v>
      </c>
      <c r="Y96" s="164">
        <f t="shared" si="43"/>
        <v>-0.14465408805031446</v>
      </c>
    </row>
    <row r="97" spans="2:25" ht="12.75">
      <c r="B97" s="60" t="s">
        <v>49</v>
      </c>
      <c r="C97" s="17">
        <f t="shared" si="44"/>
        <v>0.3333333333333333</v>
      </c>
      <c r="D97" s="18">
        <f t="shared" si="45"/>
        <v>5.4</v>
      </c>
      <c r="E97" s="58">
        <f t="shared" si="46"/>
        <v>0.85</v>
      </c>
      <c r="F97" s="56">
        <f t="shared" si="47"/>
        <v>0.9545454545454546</v>
      </c>
      <c r="G97" s="56">
        <f t="shared" si="48"/>
        <v>0.3333333333333333</v>
      </c>
      <c r="H97" s="56">
        <f t="shared" si="49"/>
        <v>-0.09375</v>
      </c>
      <c r="I97" s="56">
        <f t="shared" si="50"/>
        <v>-0.40540540540540543</v>
      </c>
      <c r="J97" s="56">
        <f t="shared" si="51"/>
        <v>0.27906976744186046</v>
      </c>
      <c r="K97" s="56">
        <f t="shared" si="52"/>
        <v>0.375</v>
      </c>
      <c r="L97" s="56">
        <f t="shared" si="53"/>
        <v>0.5862068965517241</v>
      </c>
      <c r="M97" s="56">
        <f t="shared" si="54"/>
        <v>0.18181818181818182</v>
      </c>
      <c r="N97" s="56">
        <f t="shared" si="55"/>
        <v>-0.07272727272727272</v>
      </c>
      <c r="O97" s="56">
        <f t="shared" si="39"/>
        <v>-0.38636363636363635</v>
      </c>
      <c r="P97" s="56">
        <f t="shared" si="40"/>
        <v>-0.3695652173913043</v>
      </c>
      <c r="Q97" s="56">
        <f t="shared" si="40"/>
        <v>-0.15384615384615385</v>
      </c>
      <c r="R97" s="56">
        <f t="shared" si="40"/>
        <v>-0.5294117647058824</v>
      </c>
      <c r="S97" s="56">
        <f t="shared" si="40"/>
        <v>0.7037037037037037</v>
      </c>
      <c r="T97" s="56">
        <f t="shared" si="40"/>
        <v>0.6896551724137931</v>
      </c>
      <c r="U97" s="56">
        <f t="shared" si="40"/>
        <v>1</v>
      </c>
      <c r="V97" s="164">
        <f t="shared" si="41"/>
        <v>1.0923076923076922</v>
      </c>
      <c r="W97" s="164">
        <f t="shared" si="42"/>
        <v>0.014705882352941176</v>
      </c>
      <c r="X97" s="164">
        <f t="shared" si="43"/>
        <v>0.21014492753623187</v>
      </c>
      <c r="Y97" s="164">
        <f t="shared" si="43"/>
        <v>-0.38922155688622756</v>
      </c>
    </row>
    <row r="98" spans="2:25" ht="12.75">
      <c r="B98" s="60" t="s">
        <v>50</v>
      </c>
      <c r="C98" s="17">
        <f t="shared" si="44"/>
        <v>0.967741935483871</v>
      </c>
      <c r="D98" s="18">
        <f t="shared" si="45"/>
        <v>1</v>
      </c>
      <c r="E98" s="58">
        <f t="shared" si="46"/>
        <v>1.2456140350877194</v>
      </c>
      <c r="F98" s="56">
        <f t="shared" si="47"/>
        <v>1.3764705882352941</v>
      </c>
      <c r="G98" s="56">
        <f t="shared" si="48"/>
        <v>0.7704918032786885</v>
      </c>
      <c r="H98" s="56">
        <f t="shared" si="49"/>
        <v>0.5403225806451613</v>
      </c>
      <c r="I98" s="56">
        <f t="shared" si="50"/>
        <v>0.2734375</v>
      </c>
      <c r="J98" s="56">
        <f t="shared" si="51"/>
        <v>0.3316831683168317</v>
      </c>
      <c r="K98" s="56">
        <f t="shared" si="52"/>
        <v>0.027777777777777776</v>
      </c>
      <c r="L98" s="56">
        <f t="shared" si="53"/>
        <v>0.07329842931937172</v>
      </c>
      <c r="M98" s="56">
        <f t="shared" si="54"/>
        <v>0.3006134969325153</v>
      </c>
      <c r="N98" s="56">
        <f t="shared" si="55"/>
        <v>-0.15613382899628253</v>
      </c>
      <c r="O98" s="56">
        <f t="shared" si="39"/>
        <v>0.21621621621621623</v>
      </c>
      <c r="P98" s="56">
        <f t="shared" si="40"/>
        <v>0.2780487804878049</v>
      </c>
      <c r="Q98" s="56">
        <f t="shared" si="40"/>
        <v>-0.3490566037735849</v>
      </c>
      <c r="R98" s="56">
        <f t="shared" si="40"/>
        <v>-0.18061674008810572</v>
      </c>
      <c r="S98" s="56">
        <f t="shared" si="40"/>
        <v>0.25925925925925924</v>
      </c>
      <c r="T98" s="56">
        <f t="shared" si="40"/>
        <v>0.33969465648854963</v>
      </c>
      <c r="U98" s="56">
        <f t="shared" si="40"/>
        <v>1.3768115942028984</v>
      </c>
      <c r="V98" s="164">
        <f t="shared" si="41"/>
        <v>1.1654135338345866</v>
      </c>
      <c r="W98" s="164">
        <f t="shared" si="42"/>
        <v>0.4565972222222222</v>
      </c>
      <c r="X98" s="164">
        <f t="shared" si="43"/>
        <v>0.03218116805721097</v>
      </c>
      <c r="Y98" s="164">
        <f t="shared" si="43"/>
        <v>-0.011547344110854504</v>
      </c>
    </row>
    <row r="99" spans="2:25" ht="14.25" customHeight="1">
      <c r="B99" s="60" t="s">
        <v>51</v>
      </c>
      <c r="C99" s="17">
        <f t="shared" si="44"/>
        <v>0.5769230769230769</v>
      </c>
      <c r="D99" s="18">
        <f t="shared" si="45"/>
        <v>0.21052631578947367</v>
      </c>
      <c r="E99" s="58">
        <f t="shared" si="46"/>
        <v>0.782608695652174</v>
      </c>
      <c r="F99" s="56">
        <f t="shared" si="47"/>
        <v>1.84375</v>
      </c>
      <c r="G99" s="56">
        <f t="shared" si="48"/>
        <v>1.024390243902439</v>
      </c>
      <c r="H99" s="56">
        <f t="shared" si="49"/>
        <v>3.652173913043478</v>
      </c>
      <c r="I99" s="56">
        <f t="shared" si="50"/>
        <v>0.12195121951219512</v>
      </c>
      <c r="J99" s="56">
        <f t="shared" si="51"/>
        <v>0.25274725274725274</v>
      </c>
      <c r="K99" s="56">
        <f t="shared" si="52"/>
        <v>-0.012048192771084338</v>
      </c>
      <c r="L99" s="56">
        <f t="shared" si="53"/>
        <v>-0.18691588785046728</v>
      </c>
      <c r="M99" s="56">
        <f t="shared" si="54"/>
        <v>0.9347826086956522</v>
      </c>
      <c r="N99" s="56">
        <f t="shared" si="55"/>
        <v>-0.11403508771929824</v>
      </c>
      <c r="O99" s="56">
        <f t="shared" si="39"/>
        <v>0.2926829268292683</v>
      </c>
      <c r="P99" s="56">
        <f t="shared" si="40"/>
        <v>0.04597701149425287</v>
      </c>
      <c r="Q99" s="56">
        <f t="shared" si="40"/>
        <v>-0.15730337078651685</v>
      </c>
      <c r="R99" s="56">
        <f t="shared" si="40"/>
        <v>-0.33663366336633666</v>
      </c>
      <c r="S99" s="56">
        <f t="shared" si="40"/>
        <v>-0.16037735849056603</v>
      </c>
      <c r="T99" s="56">
        <f t="shared" si="40"/>
        <v>0.5494505494505495</v>
      </c>
      <c r="U99" s="56">
        <f t="shared" si="40"/>
        <v>-0.04</v>
      </c>
      <c r="V99" s="164">
        <f t="shared" si="41"/>
        <v>0.96</v>
      </c>
      <c r="W99" s="164">
        <f t="shared" si="42"/>
        <v>0.7857142857142857</v>
      </c>
      <c r="X99" s="164">
        <f t="shared" si="43"/>
        <v>0.025714285714285714</v>
      </c>
      <c r="Y99" s="164">
        <f t="shared" si="43"/>
        <v>-0.055710306406685235</v>
      </c>
    </row>
    <row r="100" spans="2:25" ht="12.75">
      <c r="B100" s="60" t="s">
        <v>134</v>
      </c>
      <c r="C100" s="17">
        <f t="shared" si="44"/>
        <v>1.3223684210526316</v>
      </c>
      <c r="D100" s="18">
        <f t="shared" si="45"/>
        <v>1.413533834586466</v>
      </c>
      <c r="E100" s="58">
        <f t="shared" si="46"/>
        <v>1.2195121951219512</v>
      </c>
      <c r="F100" s="56">
        <f t="shared" si="47"/>
        <v>1.0428015564202335</v>
      </c>
      <c r="G100" s="56">
        <f t="shared" si="48"/>
        <v>0.8073654390934845</v>
      </c>
      <c r="H100" s="56">
        <f t="shared" si="49"/>
        <v>1.1308411214953271</v>
      </c>
      <c r="I100" s="56">
        <f t="shared" si="50"/>
        <v>0.4642857142857143</v>
      </c>
      <c r="J100" s="56">
        <f t="shared" si="51"/>
        <v>0.12</v>
      </c>
      <c r="K100" s="56">
        <f t="shared" si="52"/>
        <v>-0.07053291536050156</v>
      </c>
      <c r="L100" s="56">
        <f t="shared" si="53"/>
        <v>-0.13742690058479531</v>
      </c>
      <c r="M100" s="56">
        <f t="shared" si="54"/>
        <v>-0.0150093808630394</v>
      </c>
      <c r="N100" s="56">
        <f t="shared" si="55"/>
        <v>-0.05272108843537415</v>
      </c>
      <c r="O100" s="56">
        <f t="shared" si="39"/>
        <v>-0.1467116357504216</v>
      </c>
      <c r="P100" s="56">
        <f t="shared" si="40"/>
        <v>-0.13898305084745763</v>
      </c>
      <c r="Q100" s="56">
        <f t="shared" si="40"/>
        <v>-0.29714285714285715</v>
      </c>
      <c r="R100" s="56">
        <f t="shared" si="40"/>
        <v>-0.26570915619389585</v>
      </c>
      <c r="S100" s="56">
        <f t="shared" si="40"/>
        <v>-0.1007905138339921</v>
      </c>
      <c r="T100" s="56">
        <f t="shared" si="40"/>
        <v>0.09448818897637795</v>
      </c>
      <c r="U100" s="56">
        <f t="shared" si="40"/>
        <v>0.11653116531165311</v>
      </c>
      <c r="V100" s="164">
        <f t="shared" si="41"/>
        <v>1.2138810198300283</v>
      </c>
      <c r="W100" s="164">
        <f t="shared" si="42"/>
        <v>0.5630198336532309</v>
      </c>
      <c r="X100" s="164">
        <f t="shared" si="43"/>
        <v>-0.07286123618501841</v>
      </c>
      <c r="Y100" s="164">
        <f t="shared" si="43"/>
        <v>-0.2088300220750552</v>
      </c>
    </row>
    <row r="101" spans="2:25" ht="12.75">
      <c r="B101" s="60" t="s">
        <v>52</v>
      </c>
      <c r="C101" s="17">
        <f t="shared" si="44"/>
        <v>1.625</v>
      </c>
      <c r="D101" s="18">
        <f t="shared" si="45"/>
        <v>2.8333333333333335</v>
      </c>
      <c r="E101" s="58">
        <f t="shared" si="46"/>
        <v>1.9</v>
      </c>
      <c r="F101" s="56">
        <f t="shared" si="47"/>
        <v>0.85</v>
      </c>
      <c r="G101" s="56">
        <f t="shared" si="48"/>
        <v>1.4761904761904763</v>
      </c>
      <c r="H101" s="56">
        <f t="shared" si="49"/>
        <v>0.6956521739130435</v>
      </c>
      <c r="I101" s="56">
        <f t="shared" si="50"/>
        <v>0.27586206896551724</v>
      </c>
      <c r="J101" s="56">
        <f t="shared" si="51"/>
        <v>0.7297297297297297</v>
      </c>
      <c r="K101" s="56">
        <f t="shared" si="52"/>
        <v>-0.11538461538461539</v>
      </c>
      <c r="L101" s="56">
        <f t="shared" si="53"/>
        <v>-0.02564102564102564</v>
      </c>
      <c r="M101" s="56">
        <f t="shared" si="54"/>
        <v>0.10810810810810811</v>
      </c>
      <c r="N101" s="56">
        <f t="shared" si="55"/>
        <v>-0.375</v>
      </c>
      <c r="O101" s="56">
        <f t="shared" si="39"/>
        <v>0.13043478260869565</v>
      </c>
      <c r="P101" s="56">
        <f t="shared" si="40"/>
        <v>-0.05263157894736842</v>
      </c>
      <c r="Q101" s="56">
        <f t="shared" si="40"/>
        <v>-0.34146341463414637</v>
      </c>
      <c r="R101" s="56">
        <f t="shared" si="40"/>
        <v>0.525</v>
      </c>
      <c r="S101" s="56">
        <f t="shared" si="40"/>
        <v>0.75</v>
      </c>
      <c r="T101" s="56">
        <f t="shared" si="40"/>
        <v>1.1111111111111112</v>
      </c>
      <c r="U101" s="56">
        <f t="shared" si="40"/>
        <v>2.185185185185185</v>
      </c>
      <c r="V101" s="164">
        <f t="shared" si="41"/>
        <v>1.5</v>
      </c>
      <c r="W101" s="164">
        <f t="shared" si="42"/>
        <v>0.7454545454545455</v>
      </c>
      <c r="X101" s="164">
        <f t="shared" si="43"/>
        <v>-0.140625</v>
      </c>
      <c r="Y101" s="164">
        <f t="shared" si="43"/>
        <v>0.06666666666666667</v>
      </c>
    </row>
    <row r="102" spans="2:25" ht="12.75">
      <c r="B102" s="60" t="s">
        <v>53</v>
      </c>
      <c r="C102" s="17">
        <f t="shared" si="44"/>
        <v>0.7405660377358491</v>
      </c>
      <c r="D102" s="18">
        <f t="shared" si="45"/>
        <v>1.5812807881773399</v>
      </c>
      <c r="E102" s="58">
        <f t="shared" si="46"/>
        <v>1.6029411764705883</v>
      </c>
      <c r="F102" s="56">
        <f t="shared" si="47"/>
        <v>1.398860398860399</v>
      </c>
      <c r="G102" s="56">
        <f t="shared" si="48"/>
        <v>1.5420054200542006</v>
      </c>
      <c r="H102" s="56">
        <f t="shared" si="49"/>
        <v>0.42748091603053434</v>
      </c>
      <c r="I102" s="56">
        <f t="shared" si="50"/>
        <v>0.022598870056497175</v>
      </c>
      <c r="J102" s="56">
        <f t="shared" si="51"/>
        <v>-0.08907363420427554</v>
      </c>
      <c r="K102" s="56">
        <f t="shared" si="52"/>
        <v>-0.10980810234541578</v>
      </c>
      <c r="L102" s="56">
        <f t="shared" si="53"/>
        <v>-0.09358288770053476</v>
      </c>
      <c r="M102" s="56">
        <f t="shared" si="54"/>
        <v>0.23572744014732966</v>
      </c>
      <c r="N102" s="56">
        <f t="shared" si="55"/>
        <v>0.11082138200782268</v>
      </c>
      <c r="O102" s="56">
        <f t="shared" si="39"/>
        <v>0.1724550898203593</v>
      </c>
      <c r="P102" s="56">
        <f t="shared" si="40"/>
        <v>0.3584070796460177</v>
      </c>
      <c r="Q102" s="56">
        <f t="shared" si="40"/>
        <v>-0.15201192250372578</v>
      </c>
      <c r="R102" s="56">
        <f t="shared" si="40"/>
        <v>-0.2007042253521127</v>
      </c>
      <c r="S102" s="56">
        <f t="shared" si="40"/>
        <v>0.012257405515832482</v>
      </c>
      <c r="T102" s="56">
        <f t="shared" si="40"/>
        <v>-0.10097719869706841</v>
      </c>
      <c r="U102" s="56">
        <f t="shared" si="40"/>
        <v>0.028119507908611598</v>
      </c>
      <c r="V102" s="164">
        <f t="shared" si="41"/>
        <v>1.336082474226804</v>
      </c>
      <c r="W102" s="164">
        <f t="shared" si="42"/>
        <v>0.32215357458075905</v>
      </c>
      <c r="X102" s="164">
        <f t="shared" si="43"/>
        <v>0.01335113484646195</v>
      </c>
      <c r="Y102" s="164">
        <f t="shared" si="43"/>
        <v>0.037549407114624504</v>
      </c>
    </row>
    <row r="103" spans="2:25" ht="12.75">
      <c r="B103" s="60" t="s">
        <v>54</v>
      </c>
      <c r="C103" s="17">
        <f t="shared" si="44"/>
        <v>0.75</v>
      </c>
      <c r="D103" s="18">
        <f t="shared" si="45"/>
        <v>0.5</v>
      </c>
      <c r="E103" s="58">
        <f t="shared" si="46"/>
        <v>2.2</v>
      </c>
      <c r="F103" s="56">
        <f t="shared" si="47"/>
        <v>0.8571428571428571</v>
      </c>
      <c r="G103" s="56">
        <f t="shared" si="48"/>
        <v>1</v>
      </c>
      <c r="H103" s="56">
        <f t="shared" si="49"/>
        <v>1</v>
      </c>
      <c r="I103" s="56">
        <f t="shared" si="50"/>
        <v>0.1875</v>
      </c>
      <c r="J103" s="56">
        <f t="shared" si="51"/>
        <v>0.07692307692307693</v>
      </c>
      <c r="K103" s="56">
        <f t="shared" si="52"/>
        <v>0.2857142857142857</v>
      </c>
      <c r="L103" s="56">
        <f t="shared" si="53"/>
        <v>0.5</v>
      </c>
      <c r="M103" s="56">
        <f t="shared" si="54"/>
        <v>0.3684210526315789</v>
      </c>
      <c r="N103" s="56">
        <f t="shared" si="55"/>
        <v>0</v>
      </c>
      <c r="O103" s="56">
        <f t="shared" si="39"/>
        <v>0.6666666666666666</v>
      </c>
      <c r="P103" s="56">
        <f t="shared" si="40"/>
        <v>-0.2777777777777778</v>
      </c>
      <c r="Q103" s="56">
        <f t="shared" si="40"/>
        <v>-0.8076923076923077</v>
      </c>
      <c r="R103" s="56">
        <f t="shared" si="40"/>
        <v>-0.07142857142857142</v>
      </c>
      <c r="S103" s="56">
        <f t="shared" si="40"/>
        <v>-0.7</v>
      </c>
      <c r="T103" s="56">
        <f t="shared" si="40"/>
        <v>1.0769230769230769</v>
      </c>
      <c r="U103" s="56">
        <f t="shared" si="40"/>
        <v>1</v>
      </c>
      <c r="V103" s="164">
        <f t="shared" si="41"/>
        <v>1.1</v>
      </c>
      <c r="W103" s="164">
        <f t="shared" si="42"/>
        <v>0.40476190476190477</v>
      </c>
      <c r="X103" s="164">
        <f t="shared" si="43"/>
        <v>0.288135593220339</v>
      </c>
      <c r="Y103" s="164">
        <f t="shared" si="43"/>
        <v>-0.19736842105263158</v>
      </c>
    </row>
    <row r="104" spans="2:25" ht="12.75">
      <c r="B104" s="60" t="s">
        <v>55</v>
      </c>
      <c r="C104" s="17">
        <f t="shared" si="44"/>
        <v>1.3415841584158417</v>
      </c>
      <c r="D104" s="18">
        <f t="shared" si="45"/>
        <v>1.4301075268817205</v>
      </c>
      <c r="E104" s="58">
        <f t="shared" si="46"/>
        <v>1.8031088082901554</v>
      </c>
      <c r="F104" s="56">
        <f t="shared" si="47"/>
        <v>1.6407766990291262</v>
      </c>
      <c r="G104" s="56">
        <f t="shared" si="48"/>
        <v>1.0845665961945032</v>
      </c>
      <c r="H104" s="56">
        <f t="shared" si="49"/>
        <v>1.1172566371681416</v>
      </c>
      <c r="I104" s="56">
        <f t="shared" si="50"/>
        <v>0.3955637707948244</v>
      </c>
      <c r="J104" s="56">
        <f t="shared" si="51"/>
        <v>0.31495098039215685</v>
      </c>
      <c r="K104" s="56">
        <f t="shared" si="52"/>
        <v>0.1257606490872211</v>
      </c>
      <c r="L104" s="56">
        <f t="shared" si="53"/>
        <v>-0.08986415882967608</v>
      </c>
      <c r="M104" s="56">
        <f t="shared" si="54"/>
        <v>-0.005298013245033113</v>
      </c>
      <c r="N104" s="56">
        <f t="shared" si="55"/>
        <v>-0.3979496738117428</v>
      </c>
      <c r="O104" s="56">
        <f t="shared" si="39"/>
        <v>-0.45135135135135135</v>
      </c>
      <c r="P104" s="56">
        <f t="shared" si="40"/>
        <v>-0.2571756601607348</v>
      </c>
      <c r="Q104" s="56">
        <f t="shared" si="40"/>
        <v>-0.33288948069241014</v>
      </c>
      <c r="R104" s="56">
        <f t="shared" si="40"/>
        <v>-0.058823529411764705</v>
      </c>
      <c r="S104" s="56">
        <f t="shared" si="40"/>
        <v>0.42528735632183906</v>
      </c>
      <c r="T104" s="56">
        <f t="shared" si="40"/>
        <v>0.21020092735703247</v>
      </c>
      <c r="U104" s="56">
        <f t="shared" si="40"/>
        <v>0.42714570858283435</v>
      </c>
      <c r="V104" s="164">
        <f t="shared" si="41"/>
        <v>1.5640449438202246</v>
      </c>
      <c r="W104" s="164">
        <f t="shared" si="42"/>
        <v>0.6524978089395267</v>
      </c>
      <c r="X104" s="164">
        <f t="shared" si="43"/>
        <v>-0.10421638822593476</v>
      </c>
      <c r="Y104" s="164">
        <f t="shared" si="43"/>
        <v>-0.29988158673771464</v>
      </c>
    </row>
    <row r="105" spans="2:25" ht="12.75">
      <c r="B105" s="60" t="s">
        <v>56</v>
      </c>
      <c r="C105" s="17">
        <f aca="true" t="shared" si="56" ref="C105:J108">+(G50-C50)/C50</f>
        <v>0.42857142857142855</v>
      </c>
      <c r="D105" s="18">
        <f t="shared" si="56"/>
        <v>2.2857142857142856</v>
      </c>
      <c r="E105" s="58">
        <f t="shared" si="56"/>
        <v>1.75</v>
      </c>
      <c r="F105" s="56">
        <f t="shared" si="56"/>
        <v>2</v>
      </c>
      <c r="G105" s="56">
        <f t="shared" si="56"/>
        <v>2.2</v>
      </c>
      <c r="H105" s="56">
        <f t="shared" si="56"/>
        <v>0.043478260869565216</v>
      </c>
      <c r="I105" s="56">
        <f t="shared" si="56"/>
        <v>0.6363636363636364</v>
      </c>
      <c r="J105" s="56">
        <f t="shared" si="56"/>
        <v>-0.2962962962962963</v>
      </c>
      <c r="K105" s="56">
        <f t="shared" si="52"/>
        <v>-0.1875</v>
      </c>
      <c r="L105" s="56">
        <f t="shared" si="53"/>
        <v>0.125</v>
      </c>
      <c r="M105" s="56">
        <f t="shared" si="54"/>
        <v>0</v>
      </c>
      <c r="N105" s="56">
        <f t="shared" si="55"/>
        <v>0.3684210526315789</v>
      </c>
      <c r="O105" s="56">
        <f t="shared" si="39"/>
        <v>0.07692307692307693</v>
      </c>
      <c r="P105" s="56">
        <f t="shared" si="40"/>
        <v>-0.18518518518518517</v>
      </c>
      <c r="Q105" s="56">
        <f t="shared" si="40"/>
        <v>0.2222222222222222</v>
      </c>
      <c r="R105" s="56">
        <f t="shared" si="40"/>
        <v>-0.3076923076923077</v>
      </c>
      <c r="S105" s="56">
        <f t="shared" si="40"/>
        <v>-0.21428571428571427</v>
      </c>
      <c r="T105" s="56">
        <f t="shared" si="40"/>
        <v>0.045454545454545456</v>
      </c>
      <c r="U105" s="56">
        <f t="shared" si="40"/>
        <v>0.5</v>
      </c>
      <c r="V105" s="164">
        <f aca="true" t="shared" si="57" ref="V105:Y111">+(AA50-Z50)/Z50</f>
        <v>1.6296296296296295</v>
      </c>
      <c r="W105" s="164">
        <f t="shared" si="57"/>
        <v>0.30985915492957744</v>
      </c>
      <c r="X105" s="164">
        <f t="shared" si="57"/>
        <v>0.043010752688172046</v>
      </c>
      <c r="Y105" s="164">
        <f t="shared" si="57"/>
        <v>-0.07216494845360824</v>
      </c>
    </row>
    <row r="106" spans="2:25" ht="12.75">
      <c r="B106" s="60" t="s">
        <v>57</v>
      </c>
      <c r="C106" s="17">
        <f t="shared" si="56"/>
        <v>0.8264462809917356</v>
      </c>
      <c r="D106" s="18">
        <f t="shared" si="56"/>
        <v>1.1333333333333333</v>
      </c>
      <c r="E106" s="58">
        <f t="shared" si="56"/>
        <v>2.0444444444444443</v>
      </c>
      <c r="F106" s="56">
        <f t="shared" si="56"/>
        <v>2.7066666666666666</v>
      </c>
      <c r="G106" s="56">
        <f t="shared" si="56"/>
        <v>1.6561085972850678</v>
      </c>
      <c r="H106" s="56">
        <f t="shared" si="56"/>
        <v>1.23046875</v>
      </c>
      <c r="I106" s="56">
        <f t="shared" si="56"/>
        <v>0.7518248175182481</v>
      </c>
      <c r="J106" s="56">
        <f t="shared" si="56"/>
        <v>0.2715827338129496</v>
      </c>
      <c r="K106" s="56">
        <f t="shared" si="52"/>
        <v>0.14991482112436116</v>
      </c>
      <c r="L106" s="56">
        <f t="shared" si="53"/>
        <v>-0.12609457092819615</v>
      </c>
      <c r="M106" s="56">
        <f t="shared" si="54"/>
        <v>0.11666666666666667</v>
      </c>
      <c r="N106" s="56">
        <f t="shared" si="55"/>
        <v>-0.2857142857142857</v>
      </c>
      <c r="O106" s="56">
        <f t="shared" si="39"/>
        <v>-0.3451851851851852</v>
      </c>
      <c r="P106" s="56">
        <f t="shared" si="40"/>
        <v>-0.23046092184368738</v>
      </c>
      <c r="Q106" s="56">
        <f t="shared" si="40"/>
        <v>-0.21828358208955223</v>
      </c>
      <c r="R106" s="56">
        <f t="shared" si="40"/>
        <v>0.055445544554455446</v>
      </c>
      <c r="S106" s="56">
        <f t="shared" si="40"/>
        <v>0.5339366515837104</v>
      </c>
      <c r="T106" s="56">
        <f t="shared" si="40"/>
        <v>0.4739583333333333</v>
      </c>
      <c r="U106" s="56">
        <f t="shared" si="40"/>
        <v>0.29594272076372313</v>
      </c>
      <c r="V106" s="164">
        <f t="shared" si="57"/>
        <v>1.7172557172557172</v>
      </c>
      <c r="W106" s="164">
        <f t="shared" si="57"/>
        <v>0.7941851568477429</v>
      </c>
      <c r="X106" s="164">
        <f t="shared" si="57"/>
        <v>-0.05543710021321962</v>
      </c>
      <c r="Y106" s="164">
        <f t="shared" si="57"/>
        <v>-0.19729119638826184</v>
      </c>
    </row>
    <row r="107" spans="2:25" ht="12.75">
      <c r="B107" s="60" t="s">
        <v>16</v>
      </c>
      <c r="C107" s="17">
        <f t="shared" si="56"/>
        <v>1.095959595959596</v>
      </c>
      <c r="D107" s="18">
        <f t="shared" si="56"/>
        <v>0.6253968253968254</v>
      </c>
      <c r="E107" s="58">
        <f t="shared" si="56"/>
        <v>0.6423076923076924</v>
      </c>
      <c r="F107" s="56">
        <f t="shared" si="56"/>
        <v>0.9385245901639344</v>
      </c>
      <c r="G107" s="56">
        <f t="shared" si="56"/>
        <v>0.7831325301204819</v>
      </c>
      <c r="H107" s="56">
        <f t="shared" si="56"/>
        <v>0.6484375</v>
      </c>
      <c r="I107" s="56">
        <f t="shared" si="56"/>
        <v>0.6533957845433255</v>
      </c>
      <c r="J107" s="56">
        <f t="shared" si="56"/>
        <v>0.390415785764623</v>
      </c>
      <c r="K107" s="56">
        <f t="shared" si="52"/>
        <v>0.4858108108108108</v>
      </c>
      <c r="L107" s="56">
        <f t="shared" si="53"/>
        <v>0.20971563981042654</v>
      </c>
      <c r="M107" s="56">
        <f t="shared" si="54"/>
        <v>0.08002832861189801</v>
      </c>
      <c r="N107" s="56">
        <f t="shared" si="55"/>
        <v>-0.11657374556512924</v>
      </c>
      <c r="O107" s="56">
        <f t="shared" si="39"/>
        <v>-0.1809913597089586</v>
      </c>
      <c r="P107" s="56">
        <f t="shared" si="40"/>
        <v>-0.16797257590597453</v>
      </c>
      <c r="Q107" s="56">
        <f t="shared" si="40"/>
        <v>-0.13049180327868853</v>
      </c>
      <c r="R107" s="56">
        <f t="shared" si="40"/>
        <v>0.058519793459552494</v>
      </c>
      <c r="S107" s="56">
        <f t="shared" si="40"/>
        <v>0.15769017212659633</v>
      </c>
      <c r="T107" s="56">
        <f t="shared" si="40"/>
        <v>0.07710417892878163</v>
      </c>
      <c r="U107" s="56">
        <f t="shared" si="40"/>
        <v>0.2096530920060332</v>
      </c>
      <c r="V107" s="164">
        <f t="shared" si="57"/>
        <v>0.8116769095697981</v>
      </c>
      <c r="W107" s="164">
        <f t="shared" si="57"/>
        <v>0.5878362006299975</v>
      </c>
      <c r="X107" s="164">
        <f t="shared" si="57"/>
        <v>0.14588737982603386</v>
      </c>
      <c r="Y107" s="164">
        <f t="shared" si="57"/>
        <v>-0.11159941403648954</v>
      </c>
    </row>
    <row r="108" spans="2:25" ht="12.75">
      <c r="B108" s="60" t="s">
        <v>58</v>
      </c>
      <c r="C108" s="17">
        <f t="shared" si="56"/>
        <v>-0.5490196078431373</v>
      </c>
      <c r="D108" s="18">
        <f t="shared" si="56"/>
        <v>2.2459016393442623</v>
      </c>
      <c r="E108" s="58">
        <f t="shared" si="56"/>
        <v>2.2857142857142856</v>
      </c>
      <c r="F108" s="56">
        <f t="shared" si="56"/>
        <v>1.5806451612903225</v>
      </c>
      <c r="G108" s="56">
        <f t="shared" si="56"/>
        <v>7.695652173913044</v>
      </c>
      <c r="H108" s="56">
        <f t="shared" si="56"/>
        <v>0.08585858585858586</v>
      </c>
      <c r="I108" s="56">
        <f t="shared" si="56"/>
        <v>0.057971014492753624</v>
      </c>
      <c r="J108" s="56">
        <f t="shared" si="56"/>
        <v>0.4875</v>
      </c>
      <c r="K108" s="56">
        <f t="shared" si="52"/>
        <v>-0.035</v>
      </c>
      <c r="L108" s="56">
        <f t="shared" si="53"/>
        <v>-0.06511627906976744</v>
      </c>
      <c r="M108" s="56">
        <f t="shared" si="54"/>
        <v>0.2602739726027397</v>
      </c>
      <c r="N108" s="56">
        <f t="shared" si="55"/>
        <v>-0.13025210084033614</v>
      </c>
      <c r="O108" s="56">
        <f t="shared" si="39"/>
        <v>-0.15025906735751296</v>
      </c>
      <c r="P108" s="56">
        <f t="shared" si="40"/>
        <v>-0.34328358208955223</v>
      </c>
      <c r="Q108" s="56">
        <f t="shared" si="40"/>
        <v>-0.24456521739130435</v>
      </c>
      <c r="R108" s="56">
        <f t="shared" si="40"/>
        <v>-0.4251207729468599</v>
      </c>
      <c r="S108" s="56">
        <f t="shared" si="40"/>
        <v>-0.08536585365853659</v>
      </c>
      <c r="T108" s="56">
        <f t="shared" si="40"/>
        <v>0.3409090909090909</v>
      </c>
      <c r="U108" s="56">
        <f t="shared" si="40"/>
        <v>0.17985611510791366</v>
      </c>
      <c r="V108" s="164">
        <f t="shared" si="57"/>
        <v>1.4027777777777777</v>
      </c>
      <c r="W108" s="164">
        <f t="shared" si="57"/>
        <v>0.5394990366088632</v>
      </c>
      <c r="X108" s="164">
        <f t="shared" si="57"/>
        <v>-0.017521902377972465</v>
      </c>
      <c r="Y108" s="164">
        <f t="shared" si="57"/>
        <v>-0.29426751592356687</v>
      </c>
    </row>
    <row r="109" spans="2:25" ht="12.75">
      <c r="B109" s="60" t="s">
        <v>59</v>
      </c>
      <c r="C109" s="17">
        <f aca="true" t="shared" si="58" ref="C109:D111">+(G54-C54)/C54</f>
        <v>0.6</v>
      </c>
      <c r="D109" s="18">
        <f t="shared" si="58"/>
        <v>1</v>
      </c>
      <c r="E109" s="58">
        <f aca="true" t="shared" si="59" ref="E109:F111">+(I54-E54)/E54</f>
        <v>1.8571428571428572</v>
      </c>
      <c r="F109" s="56">
        <f t="shared" si="59"/>
        <v>1.5</v>
      </c>
      <c r="G109" s="56">
        <f aca="true" t="shared" si="60" ref="G109:J111">+(K54-G54)/G54</f>
        <v>2.375</v>
      </c>
      <c r="H109" s="56">
        <f t="shared" si="60"/>
        <v>1.6428571428571428</v>
      </c>
      <c r="I109" s="56">
        <f t="shared" si="60"/>
        <v>1.1</v>
      </c>
      <c r="J109" s="56">
        <f t="shared" si="60"/>
        <v>0.2</v>
      </c>
      <c r="K109" s="56">
        <f t="shared" si="52"/>
        <v>1</v>
      </c>
      <c r="L109" s="56">
        <f t="shared" si="53"/>
        <v>0.5405405405405406</v>
      </c>
      <c r="M109" s="56">
        <f t="shared" si="54"/>
        <v>-0.047619047619047616</v>
      </c>
      <c r="N109" s="56">
        <f t="shared" si="55"/>
        <v>-0.0625</v>
      </c>
      <c r="O109" s="56">
        <f t="shared" si="39"/>
        <v>-0.2037037037037037</v>
      </c>
      <c r="P109" s="56">
        <f t="shared" si="40"/>
        <v>-0.2807017543859649</v>
      </c>
      <c r="Q109" s="56">
        <f t="shared" si="40"/>
        <v>-0.35</v>
      </c>
      <c r="R109" s="56">
        <f t="shared" si="40"/>
        <v>-0.37777777777777777</v>
      </c>
      <c r="S109" s="56">
        <f t="shared" si="40"/>
        <v>-0.2558139534883721</v>
      </c>
      <c r="T109" s="56">
        <f t="shared" si="40"/>
        <v>0</v>
      </c>
      <c r="U109" s="56">
        <f t="shared" si="40"/>
        <v>0.6923076923076923</v>
      </c>
      <c r="V109" s="164">
        <f t="shared" si="57"/>
        <v>1.3428571428571427</v>
      </c>
      <c r="W109" s="164">
        <f t="shared" si="57"/>
        <v>0.8780487804878049</v>
      </c>
      <c r="X109" s="164">
        <f t="shared" si="57"/>
        <v>0.2727272727272727</v>
      </c>
      <c r="Y109" s="164">
        <f t="shared" si="57"/>
        <v>-0.29591836734693877</v>
      </c>
    </row>
    <row r="110" spans="2:25" ht="13.5" thickBot="1">
      <c r="B110" s="61" t="s">
        <v>60</v>
      </c>
      <c r="C110" s="145">
        <f t="shared" si="58"/>
        <v>1.6075949367088607</v>
      </c>
      <c r="D110" s="49">
        <f t="shared" si="58"/>
        <v>0.9347826086956522</v>
      </c>
      <c r="E110" s="147">
        <f t="shared" si="59"/>
        <v>1.1770833333333333</v>
      </c>
      <c r="F110" s="148">
        <f t="shared" si="59"/>
        <v>1.192090395480226</v>
      </c>
      <c r="G110" s="148">
        <f t="shared" si="60"/>
        <v>1.4854368932038835</v>
      </c>
      <c r="H110" s="148">
        <f t="shared" si="60"/>
        <v>1.7415730337078652</v>
      </c>
      <c r="I110" s="148">
        <f t="shared" si="60"/>
        <v>0.8851674641148325</v>
      </c>
      <c r="J110" s="148">
        <f t="shared" si="60"/>
        <v>0.44072164948453607</v>
      </c>
      <c r="K110" s="148">
        <f t="shared" si="52"/>
        <v>-0.17578125</v>
      </c>
      <c r="L110" s="148">
        <f t="shared" si="53"/>
        <v>-0.11885245901639344</v>
      </c>
      <c r="M110" s="148">
        <f t="shared" si="54"/>
        <v>-0.13959390862944163</v>
      </c>
      <c r="N110" s="148">
        <f t="shared" si="55"/>
        <v>-0.22361359570661896</v>
      </c>
      <c r="O110" s="148">
        <f t="shared" si="39"/>
        <v>-0.0071090047393364926</v>
      </c>
      <c r="P110" s="148">
        <f t="shared" si="40"/>
        <v>0.004651162790697674</v>
      </c>
      <c r="Q110" s="148">
        <f t="shared" si="40"/>
        <v>-0.05604719764011799</v>
      </c>
      <c r="R110" s="148">
        <f t="shared" si="40"/>
        <v>-0.2073732718894009</v>
      </c>
      <c r="S110" s="148">
        <f t="shared" si="40"/>
        <v>0.06205250596658711</v>
      </c>
      <c r="T110" s="148">
        <f t="shared" si="40"/>
        <v>0.020833333333333332</v>
      </c>
      <c r="U110" s="148">
        <f t="shared" si="40"/>
        <v>-0.059375</v>
      </c>
      <c r="V110" s="165">
        <f t="shared" si="57"/>
        <v>1.2094594594594594</v>
      </c>
      <c r="W110" s="165">
        <f t="shared" si="57"/>
        <v>0.9908256880733946</v>
      </c>
      <c r="X110" s="165">
        <f t="shared" si="57"/>
        <v>-0.1679467485919099</v>
      </c>
      <c r="Y110" s="165">
        <f t="shared" si="57"/>
        <v>-0.06769230769230769</v>
      </c>
    </row>
    <row r="111" spans="2:25" ht="13.5" thickBot="1">
      <c r="B111" s="126" t="s">
        <v>81</v>
      </c>
      <c r="C111" s="143">
        <f t="shared" si="58"/>
        <v>0.9426863572433193</v>
      </c>
      <c r="D111" s="144">
        <f t="shared" si="58"/>
        <v>1.179949452401011</v>
      </c>
      <c r="E111" s="144">
        <f t="shared" si="59"/>
        <v>1.4593362509117433</v>
      </c>
      <c r="F111" s="136">
        <f t="shared" si="59"/>
        <v>1.4005205975554549</v>
      </c>
      <c r="G111" s="136">
        <f t="shared" si="60"/>
        <v>1.120633484162896</v>
      </c>
      <c r="H111" s="136">
        <f t="shared" si="60"/>
        <v>0.8321224300510125</v>
      </c>
      <c r="I111" s="136">
        <f t="shared" si="60"/>
        <v>0.4266330540520501</v>
      </c>
      <c r="J111" s="136">
        <f t="shared" si="60"/>
        <v>0.2701428504078073</v>
      </c>
      <c r="K111" s="136">
        <f t="shared" si="52"/>
        <v>0.17769811803866342</v>
      </c>
      <c r="L111" s="136">
        <f t="shared" si="53"/>
        <v>0.03497300033749578</v>
      </c>
      <c r="M111" s="136">
        <f t="shared" si="54"/>
        <v>0.006080765033002443</v>
      </c>
      <c r="N111" s="136">
        <f t="shared" si="55"/>
        <v>-0.17790727886863889</v>
      </c>
      <c r="O111" s="136">
        <f t="shared" si="39"/>
        <v>-0.21234192122332138</v>
      </c>
      <c r="P111" s="136">
        <f t="shared" si="40"/>
        <v>-0.1641870134105083</v>
      </c>
      <c r="Q111" s="136">
        <f t="shared" si="40"/>
        <v>-0.2323070565141027</v>
      </c>
      <c r="R111" s="136">
        <f t="shared" si="40"/>
        <v>-0.0630756727469749</v>
      </c>
      <c r="S111" s="136">
        <f t="shared" si="40"/>
        <v>0.1405437732897824</v>
      </c>
      <c r="T111" s="136">
        <f t="shared" si="40"/>
        <v>0.14220921726408192</v>
      </c>
      <c r="U111" s="136">
        <f t="shared" si="40"/>
        <v>0.300316264046834</v>
      </c>
      <c r="V111" s="136">
        <f t="shared" si="57"/>
        <v>1.2621130940908916</v>
      </c>
      <c r="W111" s="133">
        <f t="shared" si="57"/>
        <v>0.5901407490713287</v>
      </c>
      <c r="X111" s="133">
        <f t="shared" si="57"/>
        <v>0.003396950245930625</v>
      </c>
      <c r="Y111" s="133">
        <f t="shared" si="57"/>
        <v>-0.16854628561664317</v>
      </c>
    </row>
  </sheetData>
  <sheetProtection/>
  <mergeCells count="1">
    <mergeCell ref="B58:E58"/>
  </mergeCells>
  <printOptions/>
  <pageMargins left="0.75" right="0.75" top="1" bottom="1" header="0" footer="0"/>
  <pageSetup fitToHeight="0" fitToWidth="1" horizontalDpi="600" verticalDpi="600" orientation="landscape" paperSize="9" scale="60" r:id="rId2"/>
  <rowBreaks count="1" manualBreakCount="1">
    <brk id="56" max="255" man="1"/>
  </rowBreaks>
  <drawing r:id="rId1"/>
</worksheet>
</file>

<file path=xl/worksheets/sheet15.xml><?xml version="1.0" encoding="utf-8"?>
<worksheet xmlns="http://schemas.openxmlformats.org/spreadsheetml/2006/main" xmlns:r="http://schemas.openxmlformats.org/officeDocument/2006/relationships">
  <sheetPr codeName="Hoja16">
    <pageSetUpPr fitToPage="1"/>
  </sheetPr>
  <dimension ref="B2:AD111"/>
  <sheetViews>
    <sheetView zoomScale="90" zoomScaleNormal="90" zoomScalePageLayoutView="0" workbookViewId="0" topLeftCell="A1">
      <selection activeCell="A1" sqref="A1"/>
    </sheetView>
  </sheetViews>
  <sheetFormatPr defaultColWidth="11.421875" defaultRowHeight="12.75"/>
  <cols>
    <col min="2" max="2" width="53.00390625" style="0" customWidth="1"/>
    <col min="4" max="4" width="12.140625" style="0" customWidth="1"/>
    <col min="5" max="5" width="11.57421875" style="0" customWidth="1"/>
    <col min="6" max="6" width="11.7109375" style="0" customWidth="1"/>
    <col min="7" max="7" width="10.7109375" style="0" customWidth="1"/>
    <col min="8" max="8" width="12.28125" style="0" customWidth="1"/>
  </cols>
  <sheetData>
    <row r="2" spans="2:9" ht="15.75">
      <c r="B2" s="114" t="s">
        <v>160</v>
      </c>
      <c r="C2" s="115"/>
      <c r="D2" s="115"/>
      <c r="E2" s="115"/>
      <c r="F2" s="116"/>
      <c r="G2" s="108"/>
      <c r="H2" s="108"/>
      <c r="I2" s="108"/>
    </row>
    <row r="3" spans="2:6" ht="15.75">
      <c r="B3" s="112" t="s">
        <v>151</v>
      </c>
      <c r="C3" s="112"/>
      <c r="D3" s="112"/>
      <c r="E3" s="112"/>
      <c r="F3" s="112"/>
    </row>
    <row r="4" ht="13.5" thickBot="1"/>
    <row r="5" spans="3:30" ht="33.75" customHeight="1" thickBot="1">
      <c r="C5" s="125" t="s">
        <v>0</v>
      </c>
      <c r="D5" s="125" t="s">
        <v>1</v>
      </c>
      <c r="E5" s="125" t="s">
        <v>2</v>
      </c>
      <c r="F5" s="125" t="s">
        <v>3</v>
      </c>
      <c r="G5" s="125" t="s">
        <v>4</v>
      </c>
      <c r="H5" s="125" t="s">
        <v>5</v>
      </c>
      <c r="I5" s="125" t="s">
        <v>6</v>
      </c>
      <c r="J5" s="125" t="s">
        <v>89</v>
      </c>
      <c r="K5" s="125" t="s">
        <v>94</v>
      </c>
      <c r="L5" s="125" t="s">
        <v>96</v>
      </c>
      <c r="M5" s="125" t="s">
        <v>100</v>
      </c>
      <c r="N5" s="125" t="s">
        <v>102</v>
      </c>
      <c r="O5" s="125" t="s">
        <v>108</v>
      </c>
      <c r="P5" s="125" t="s">
        <v>120</v>
      </c>
      <c r="Q5" s="125" t="s">
        <v>135</v>
      </c>
      <c r="R5" s="125" t="s">
        <v>138</v>
      </c>
      <c r="S5" s="125" t="s">
        <v>143</v>
      </c>
      <c r="T5" s="125" t="s">
        <v>146</v>
      </c>
      <c r="U5" s="125" t="s">
        <v>157</v>
      </c>
      <c r="V5" s="125" t="s">
        <v>171</v>
      </c>
      <c r="W5" s="125" t="s">
        <v>179</v>
      </c>
      <c r="X5" s="125" t="s">
        <v>192</v>
      </c>
      <c r="Y5" s="125" t="s">
        <v>200</v>
      </c>
      <c r="Z5" s="125" t="s">
        <v>92</v>
      </c>
      <c r="AA5" s="125" t="s">
        <v>91</v>
      </c>
      <c r="AB5" s="125" t="s">
        <v>104</v>
      </c>
      <c r="AC5" s="125" t="s">
        <v>139</v>
      </c>
      <c r="AD5" s="125" t="s">
        <v>172</v>
      </c>
    </row>
    <row r="6" spans="2:30" ht="12.75">
      <c r="B6" s="59" t="s">
        <v>119</v>
      </c>
      <c r="C6" s="6">
        <v>2838</v>
      </c>
      <c r="D6" s="7">
        <v>2671</v>
      </c>
      <c r="E6" s="7">
        <v>2313</v>
      </c>
      <c r="F6" s="7">
        <v>2855</v>
      </c>
      <c r="G6" s="7">
        <v>2822</v>
      </c>
      <c r="H6" s="7">
        <v>3559</v>
      </c>
      <c r="I6" s="7">
        <v>3747</v>
      </c>
      <c r="J6" s="51">
        <v>4421</v>
      </c>
      <c r="K6" s="51">
        <v>4100</v>
      </c>
      <c r="L6" s="9">
        <v>4932</v>
      </c>
      <c r="M6" s="9">
        <v>4116</v>
      </c>
      <c r="N6" s="9">
        <v>5116</v>
      </c>
      <c r="O6" s="9">
        <v>4834</v>
      </c>
      <c r="P6" s="9">
        <v>4778</v>
      </c>
      <c r="Q6" s="42">
        <v>3554</v>
      </c>
      <c r="R6" s="42">
        <v>4130</v>
      </c>
      <c r="S6" s="42">
        <v>4376</v>
      </c>
      <c r="T6" s="42">
        <v>4182</v>
      </c>
      <c r="U6" s="42">
        <v>2042</v>
      </c>
      <c r="V6" s="51">
        <v>3018</v>
      </c>
      <c r="W6" s="51">
        <v>3544</v>
      </c>
      <c r="X6" s="198">
        <v>3373</v>
      </c>
      <c r="Y6" s="189">
        <v>2959</v>
      </c>
      <c r="Z6" s="105">
        <f aca="true" t="shared" si="0" ref="Z6:Z38">C6+D6+E6+F6</f>
        <v>10677</v>
      </c>
      <c r="AA6" s="105">
        <f aca="true" t="shared" si="1" ref="AA6:AA38">G6+H6+I6+J6</f>
        <v>14549</v>
      </c>
      <c r="AB6" s="43">
        <f aca="true" t="shared" si="2" ref="AB6:AB38">+K6+L6+M6+N6</f>
        <v>18264</v>
      </c>
      <c r="AC6" s="43">
        <f>+O6+P6+Q6+R6</f>
        <v>17296</v>
      </c>
      <c r="AD6" s="43">
        <f>+S6+T6+U6+V6</f>
        <v>13618</v>
      </c>
    </row>
    <row r="7" spans="2:30" ht="12.75">
      <c r="B7" s="60" t="s">
        <v>25</v>
      </c>
      <c r="C7" s="8">
        <v>718</v>
      </c>
      <c r="D7" s="9">
        <v>626</v>
      </c>
      <c r="E7" s="9">
        <v>522</v>
      </c>
      <c r="F7" s="9">
        <v>834</v>
      </c>
      <c r="G7" s="9">
        <v>493</v>
      </c>
      <c r="H7" s="9">
        <v>1626</v>
      </c>
      <c r="I7" s="9">
        <v>935</v>
      </c>
      <c r="J7" s="9">
        <v>1559</v>
      </c>
      <c r="K7" s="9">
        <v>1436</v>
      </c>
      <c r="L7" s="9">
        <v>1620</v>
      </c>
      <c r="M7" s="9">
        <v>1228</v>
      </c>
      <c r="N7" s="9">
        <v>1833</v>
      </c>
      <c r="O7" s="9">
        <v>1638</v>
      </c>
      <c r="P7" s="9">
        <v>1546</v>
      </c>
      <c r="Q7" s="42">
        <v>1040</v>
      </c>
      <c r="R7" s="42">
        <v>1572</v>
      </c>
      <c r="S7" s="42">
        <v>1834</v>
      </c>
      <c r="T7" s="42">
        <v>1665</v>
      </c>
      <c r="U7" s="42">
        <v>835</v>
      </c>
      <c r="V7" s="9">
        <v>1260</v>
      </c>
      <c r="W7" s="9">
        <v>1386</v>
      </c>
      <c r="X7" s="42">
        <v>1238</v>
      </c>
      <c r="Y7" s="190">
        <v>1081</v>
      </c>
      <c r="Z7" s="106">
        <f t="shared" si="0"/>
        <v>2700</v>
      </c>
      <c r="AA7" s="106">
        <f t="shared" si="1"/>
        <v>4613</v>
      </c>
      <c r="AB7" s="10">
        <f t="shared" si="2"/>
        <v>6117</v>
      </c>
      <c r="AC7" s="10">
        <f aca="true" t="shared" si="3" ref="AC7:AC55">+O7+P7+Q7+R7</f>
        <v>5796</v>
      </c>
      <c r="AD7" s="10">
        <f aca="true" t="shared" si="4" ref="AD7:AD56">+S7+T7+U7+V7</f>
        <v>5594</v>
      </c>
    </row>
    <row r="8" spans="2:30" ht="12.75">
      <c r="B8" s="60" t="s">
        <v>26</v>
      </c>
      <c r="C8" s="8">
        <v>4869</v>
      </c>
      <c r="D8" s="9">
        <v>4371</v>
      </c>
      <c r="E8" s="9">
        <v>3353</v>
      </c>
      <c r="F8" s="9">
        <v>5073</v>
      </c>
      <c r="G8" s="9">
        <v>5445</v>
      </c>
      <c r="H8" s="9">
        <v>7289</v>
      </c>
      <c r="I8" s="9">
        <v>6428</v>
      </c>
      <c r="J8" s="9">
        <v>10322</v>
      </c>
      <c r="K8" s="9">
        <v>9990</v>
      </c>
      <c r="L8" s="9">
        <v>10199</v>
      </c>
      <c r="M8" s="9">
        <v>9272</v>
      </c>
      <c r="N8" s="9">
        <v>12127</v>
      </c>
      <c r="O8" s="9">
        <v>14102</v>
      </c>
      <c r="P8" s="9">
        <v>11068</v>
      </c>
      <c r="Q8" s="42">
        <v>8602</v>
      </c>
      <c r="R8" s="42">
        <v>10276</v>
      </c>
      <c r="S8" s="42">
        <v>10799</v>
      </c>
      <c r="T8" s="42">
        <v>9547</v>
      </c>
      <c r="U8" s="42">
        <v>4998</v>
      </c>
      <c r="V8" s="9">
        <v>5971</v>
      </c>
      <c r="W8" s="9">
        <v>8158</v>
      </c>
      <c r="X8" s="42">
        <v>8038</v>
      </c>
      <c r="Y8" s="190">
        <v>6224</v>
      </c>
      <c r="Z8" s="106">
        <f t="shared" si="0"/>
        <v>17666</v>
      </c>
      <c r="AA8" s="106">
        <f t="shared" si="1"/>
        <v>29484</v>
      </c>
      <c r="AB8" s="10">
        <f t="shared" si="2"/>
        <v>41588</v>
      </c>
      <c r="AC8" s="10">
        <f t="shared" si="3"/>
        <v>44048</v>
      </c>
      <c r="AD8" s="10">
        <f t="shared" si="4"/>
        <v>31315</v>
      </c>
    </row>
    <row r="9" spans="2:30" ht="12.75">
      <c r="B9" s="60" t="s">
        <v>27</v>
      </c>
      <c r="C9" s="8">
        <v>1780</v>
      </c>
      <c r="D9" s="9">
        <v>1686</v>
      </c>
      <c r="E9" s="9">
        <v>1192</v>
      </c>
      <c r="F9" s="9">
        <v>1758</v>
      </c>
      <c r="G9" s="9">
        <v>2532</v>
      </c>
      <c r="H9" s="9">
        <v>2722</v>
      </c>
      <c r="I9" s="9">
        <v>2870</v>
      </c>
      <c r="J9" s="9">
        <v>3822</v>
      </c>
      <c r="K9" s="9">
        <v>4499</v>
      </c>
      <c r="L9" s="9">
        <v>4142</v>
      </c>
      <c r="M9" s="9">
        <v>3889</v>
      </c>
      <c r="N9" s="9">
        <v>4642</v>
      </c>
      <c r="O9" s="9">
        <v>5429</v>
      </c>
      <c r="P9" s="9">
        <v>4003</v>
      </c>
      <c r="Q9" s="42">
        <v>4588</v>
      </c>
      <c r="R9" s="42">
        <v>4658</v>
      </c>
      <c r="S9" s="42">
        <v>4519</v>
      </c>
      <c r="T9" s="42">
        <v>5115</v>
      </c>
      <c r="U9" s="42">
        <v>2480</v>
      </c>
      <c r="V9" s="9">
        <v>3200</v>
      </c>
      <c r="W9" s="9">
        <v>3958</v>
      </c>
      <c r="X9" s="42">
        <v>4007</v>
      </c>
      <c r="Y9" s="190">
        <v>2227</v>
      </c>
      <c r="Z9" s="106">
        <f t="shared" si="0"/>
        <v>6416</v>
      </c>
      <c r="AA9" s="106">
        <f t="shared" si="1"/>
        <v>11946</v>
      </c>
      <c r="AB9" s="10">
        <f t="shared" si="2"/>
        <v>17172</v>
      </c>
      <c r="AC9" s="10">
        <f t="shared" si="3"/>
        <v>18678</v>
      </c>
      <c r="AD9" s="10">
        <f t="shared" si="4"/>
        <v>15314</v>
      </c>
    </row>
    <row r="10" spans="2:30" ht="12.75">
      <c r="B10" s="60" t="s">
        <v>154</v>
      </c>
      <c r="C10" s="8">
        <v>807</v>
      </c>
      <c r="D10" s="9">
        <v>567</v>
      </c>
      <c r="E10" s="9">
        <v>505</v>
      </c>
      <c r="F10" s="9">
        <v>553</v>
      </c>
      <c r="G10" s="9">
        <v>814</v>
      </c>
      <c r="H10" s="9">
        <v>883</v>
      </c>
      <c r="I10" s="9">
        <v>764</v>
      </c>
      <c r="J10" s="9">
        <v>1077</v>
      </c>
      <c r="K10" s="9">
        <v>959</v>
      </c>
      <c r="L10" s="9">
        <v>1156</v>
      </c>
      <c r="M10" s="9">
        <v>809</v>
      </c>
      <c r="N10" s="9">
        <v>1096</v>
      </c>
      <c r="O10" s="9">
        <v>1276</v>
      </c>
      <c r="P10" s="9">
        <v>1153</v>
      </c>
      <c r="Q10" s="42">
        <v>806</v>
      </c>
      <c r="R10" s="42">
        <v>999</v>
      </c>
      <c r="S10" s="42">
        <v>1321</v>
      </c>
      <c r="T10" s="42">
        <v>947</v>
      </c>
      <c r="U10" s="42">
        <v>489</v>
      </c>
      <c r="V10" s="9">
        <v>713</v>
      </c>
      <c r="W10" s="9">
        <v>990</v>
      </c>
      <c r="X10" s="42">
        <v>1056</v>
      </c>
      <c r="Y10" s="190">
        <v>759</v>
      </c>
      <c r="Z10" s="106">
        <f>C10+D10+E10+F10</f>
        <v>2432</v>
      </c>
      <c r="AA10" s="106">
        <f>G10+H10+I10+J10</f>
        <v>3538</v>
      </c>
      <c r="AB10" s="10">
        <f>+K10+L10+M10+N10</f>
        <v>4020</v>
      </c>
      <c r="AC10" s="10">
        <f>+O10+P10+Q10+R10</f>
        <v>4234</v>
      </c>
      <c r="AD10" s="10">
        <f t="shared" si="4"/>
        <v>3470</v>
      </c>
    </row>
    <row r="11" spans="2:30" ht="12.75">
      <c r="B11" s="60" t="s">
        <v>8</v>
      </c>
      <c r="C11" s="8">
        <v>2893</v>
      </c>
      <c r="D11" s="9">
        <v>2589</v>
      </c>
      <c r="E11" s="9">
        <v>1859</v>
      </c>
      <c r="F11" s="9">
        <v>2709</v>
      </c>
      <c r="G11" s="9">
        <v>2297</v>
      </c>
      <c r="H11" s="9">
        <v>3764</v>
      </c>
      <c r="I11" s="9">
        <v>2805</v>
      </c>
      <c r="J11" s="9">
        <v>4617</v>
      </c>
      <c r="K11" s="9">
        <v>4117</v>
      </c>
      <c r="L11" s="9">
        <v>4008</v>
      </c>
      <c r="M11" s="9">
        <v>3279</v>
      </c>
      <c r="N11" s="9">
        <v>4785</v>
      </c>
      <c r="O11" s="9">
        <v>4631</v>
      </c>
      <c r="P11" s="9">
        <v>4353</v>
      </c>
      <c r="Q11" s="42">
        <v>3613</v>
      </c>
      <c r="R11" s="42">
        <v>4367</v>
      </c>
      <c r="S11" s="42">
        <v>4423</v>
      </c>
      <c r="T11" s="42">
        <v>3993</v>
      </c>
      <c r="U11" s="42">
        <v>1616</v>
      </c>
      <c r="V11" s="9">
        <v>2889</v>
      </c>
      <c r="W11" s="9">
        <v>3253</v>
      </c>
      <c r="X11" s="42">
        <v>3423</v>
      </c>
      <c r="Y11" s="190">
        <v>2987</v>
      </c>
      <c r="Z11" s="106">
        <f t="shared" si="0"/>
        <v>10050</v>
      </c>
      <c r="AA11" s="106">
        <f t="shared" si="1"/>
        <v>13483</v>
      </c>
      <c r="AB11" s="10">
        <f t="shared" si="2"/>
        <v>16189</v>
      </c>
      <c r="AC11" s="10">
        <f t="shared" si="3"/>
        <v>16964</v>
      </c>
      <c r="AD11" s="10">
        <f t="shared" si="4"/>
        <v>12921</v>
      </c>
    </row>
    <row r="12" spans="2:30" ht="12.75">
      <c r="B12" s="60" t="s">
        <v>28</v>
      </c>
      <c r="C12" s="8">
        <v>302</v>
      </c>
      <c r="D12" s="9">
        <v>246</v>
      </c>
      <c r="E12" s="9">
        <v>212</v>
      </c>
      <c r="F12" s="9">
        <v>295</v>
      </c>
      <c r="G12" s="9">
        <v>281</v>
      </c>
      <c r="H12" s="9">
        <v>433</v>
      </c>
      <c r="I12" s="9">
        <v>345</v>
      </c>
      <c r="J12" s="9">
        <v>539</v>
      </c>
      <c r="K12" s="9">
        <v>535</v>
      </c>
      <c r="L12" s="9">
        <v>542</v>
      </c>
      <c r="M12" s="9">
        <v>383</v>
      </c>
      <c r="N12" s="9">
        <v>563</v>
      </c>
      <c r="O12" s="9">
        <v>537</v>
      </c>
      <c r="P12" s="9">
        <v>509</v>
      </c>
      <c r="Q12" s="42">
        <v>489</v>
      </c>
      <c r="R12" s="42">
        <v>547</v>
      </c>
      <c r="S12" s="42">
        <v>693</v>
      </c>
      <c r="T12" s="42">
        <v>530</v>
      </c>
      <c r="U12" s="42">
        <v>347</v>
      </c>
      <c r="V12" s="9">
        <v>344</v>
      </c>
      <c r="W12" s="9">
        <v>446</v>
      </c>
      <c r="X12" s="42">
        <v>389</v>
      </c>
      <c r="Y12" s="190">
        <v>377</v>
      </c>
      <c r="Z12" s="106">
        <f t="shared" si="0"/>
        <v>1055</v>
      </c>
      <c r="AA12" s="106">
        <f t="shared" si="1"/>
        <v>1598</v>
      </c>
      <c r="AB12" s="10">
        <f t="shared" si="2"/>
        <v>2023</v>
      </c>
      <c r="AC12" s="10">
        <f t="shared" si="3"/>
        <v>2082</v>
      </c>
      <c r="AD12" s="10">
        <f t="shared" si="4"/>
        <v>1914</v>
      </c>
    </row>
    <row r="13" spans="2:30" ht="12.75">
      <c r="B13" s="60" t="s">
        <v>29</v>
      </c>
      <c r="C13" s="8">
        <v>1306</v>
      </c>
      <c r="D13" s="9">
        <v>1305</v>
      </c>
      <c r="E13" s="9">
        <v>938</v>
      </c>
      <c r="F13" s="9">
        <v>1466</v>
      </c>
      <c r="G13" s="9">
        <v>966</v>
      </c>
      <c r="H13" s="9">
        <v>1962</v>
      </c>
      <c r="I13" s="9">
        <v>1585</v>
      </c>
      <c r="J13" s="9">
        <v>2471</v>
      </c>
      <c r="K13" s="9">
        <v>2644</v>
      </c>
      <c r="L13" s="9">
        <v>2450</v>
      </c>
      <c r="M13" s="9">
        <v>2029</v>
      </c>
      <c r="N13" s="9">
        <v>3002</v>
      </c>
      <c r="O13" s="9">
        <v>2537</v>
      </c>
      <c r="P13" s="9">
        <v>2597</v>
      </c>
      <c r="Q13" s="42">
        <v>1880</v>
      </c>
      <c r="R13" s="42">
        <v>2818</v>
      </c>
      <c r="S13" s="42">
        <v>2233</v>
      </c>
      <c r="T13" s="42">
        <v>2439</v>
      </c>
      <c r="U13" s="42">
        <v>1486</v>
      </c>
      <c r="V13" s="9">
        <v>2058</v>
      </c>
      <c r="W13" s="9">
        <v>2082</v>
      </c>
      <c r="X13" s="42">
        <v>2108</v>
      </c>
      <c r="Y13" s="190">
        <v>1524</v>
      </c>
      <c r="Z13" s="106">
        <f t="shared" si="0"/>
        <v>5015</v>
      </c>
      <c r="AA13" s="106">
        <f t="shared" si="1"/>
        <v>6984</v>
      </c>
      <c r="AB13" s="10">
        <f t="shared" si="2"/>
        <v>10125</v>
      </c>
      <c r="AC13" s="10">
        <f t="shared" si="3"/>
        <v>9832</v>
      </c>
      <c r="AD13" s="10">
        <f t="shared" si="4"/>
        <v>8216</v>
      </c>
    </row>
    <row r="14" spans="2:30" ht="12.75">
      <c r="B14" s="60" t="s">
        <v>30</v>
      </c>
      <c r="C14" s="8">
        <v>13801</v>
      </c>
      <c r="D14" s="9">
        <v>13546</v>
      </c>
      <c r="E14" s="9">
        <v>9729</v>
      </c>
      <c r="F14" s="9">
        <v>14828</v>
      </c>
      <c r="G14" s="9">
        <v>16166</v>
      </c>
      <c r="H14" s="9">
        <v>21817</v>
      </c>
      <c r="I14" s="9">
        <v>17659</v>
      </c>
      <c r="J14" s="9">
        <v>27060</v>
      </c>
      <c r="K14" s="9">
        <v>23896</v>
      </c>
      <c r="L14" s="9">
        <v>24147</v>
      </c>
      <c r="M14" s="9">
        <v>20847</v>
      </c>
      <c r="N14" s="9">
        <v>32375</v>
      </c>
      <c r="O14" s="9">
        <v>30837</v>
      </c>
      <c r="P14" s="9">
        <v>28812</v>
      </c>
      <c r="Q14" s="42">
        <v>21314</v>
      </c>
      <c r="R14" s="42">
        <v>26001</v>
      </c>
      <c r="S14" s="42">
        <v>25817</v>
      </c>
      <c r="T14" s="42">
        <v>24848</v>
      </c>
      <c r="U14" s="42">
        <v>10723</v>
      </c>
      <c r="V14" s="9">
        <v>15176</v>
      </c>
      <c r="W14" s="9">
        <v>20557</v>
      </c>
      <c r="X14" s="42">
        <v>19851</v>
      </c>
      <c r="Y14" s="190">
        <v>13351</v>
      </c>
      <c r="Z14" s="106">
        <f t="shared" si="0"/>
        <v>51904</v>
      </c>
      <c r="AA14" s="106">
        <f t="shared" si="1"/>
        <v>82702</v>
      </c>
      <c r="AB14" s="10">
        <f t="shared" si="2"/>
        <v>101265</v>
      </c>
      <c r="AC14" s="10">
        <f t="shared" si="3"/>
        <v>106964</v>
      </c>
      <c r="AD14" s="10">
        <f t="shared" si="4"/>
        <v>76564</v>
      </c>
    </row>
    <row r="15" spans="2:30" ht="12.75">
      <c r="B15" s="60" t="s">
        <v>156</v>
      </c>
      <c r="C15" s="8">
        <v>2396</v>
      </c>
      <c r="D15" s="9">
        <v>1666</v>
      </c>
      <c r="E15" s="9">
        <v>1545</v>
      </c>
      <c r="F15" s="9">
        <v>1968</v>
      </c>
      <c r="G15" s="9">
        <v>2167</v>
      </c>
      <c r="H15" s="9">
        <v>2429</v>
      </c>
      <c r="I15" s="9">
        <v>1827</v>
      </c>
      <c r="J15" s="9">
        <v>3294</v>
      </c>
      <c r="K15" s="9">
        <v>3006</v>
      </c>
      <c r="L15" s="9">
        <v>3291</v>
      </c>
      <c r="M15" s="9">
        <v>2466</v>
      </c>
      <c r="N15" s="9">
        <v>3485</v>
      </c>
      <c r="O15" s="9">
        <v>3782</v>
      </c>
      <c r="P15" s="9">
        <v>3061</v>
      </c>
      <c r="Q15" s="42">
        <v>2237</v>
      </c>
      <c r="R15" s="42">
        <v>2889</v>
      </c>
      <c r="S15" s="42">
        <v>3915</v>
      </c>
      <c r="T15" s="42">
        <v>2909</v>
      </c>
      <c r="U15" s="42">
        <v>1456</v>
      </c>
      <c r="V15" s="9">
        <v>2032</v>
      </c>
      <c r="W15" s="9">
        <v>2332</v>
      </c>
      <c r="X15" s="42">
        <v>2695</v>
      </c>
      <c r="Y15" s="190">
        <v>2074</v>
      </c>
      <c r="Z15" s="106">
        <f>C15+D15+E15+F15</f>
        <v>7575</v>
      </c>
      <c r="AA15" s="106">
        <f>G15+H15+I15+J15</f>
        <v>9717</v>
      </c>
      <c r="AB15" s="10">
        <f>+K15+L15+M15+N15</f>
        <v>12248</v>
      </c>
      <c r="AC15" s="10">
        <f>+O15+P15+Q15+R15</f>
        <v>11969</v>
      </c>
      <c r="AD15" s="10">
        <f t="shared" si="4"/>
        <v>10312</v>
      </c>
    </row>
    <row r="16" spans="2:30" ht="12.75">
      <c r="B16" s="60" t="s">
        <v>31</v>
      </c>
      <c r="C16" s="8">
        <v>789</v>
      </c>
      <c r="D16" s="9">
        <v>733</v>
      </c>
      <c r="E16" s="9">
        <v>509</v>
      </c>
      <c r="F16" s="9">
        <v>757</v>
      </c>
      <c r="G16" s="9">
        <v>847</v>
      </c>
      <c r="H16" s="9">
        <v>1029</v>
      </c>
      <c r="I16" s="9">
        <v>841</v>
      </c>
      <c r="J16" s="9">
        <v>1334</v>
      </c>
      <c r="K16" s="9">
        <v>1359</v>
      </c>
      <c r="L16" s="9">
        <v>1604</v>
      </c>
      <c r="M16" s="9">
        <v>1188</v>
      </c>
      <c r="N16" s="9">
        <v>1692</v>
      </c>
      <c r="O16" s="9">
        <v>1420</v>
      </c>
      <c r="P16" s="9">
        <v>1420</v>
      </c>
      <c r="Q16" s="42">
        <v>1164</v>
      </c>
      <c r="R16" s="42">
        <v>1319</v>
      </c>
      <c r="S16" s="42">
        <v>1333</v>
      </c>
      <c r="T16" s="42">
        <v>1203</v>
      </c>
      <c r="U16" s="42">
        <v>660</v>
      </c>
      <c r="V16" s="9">
        <v>889</v>
      </c>
      <c r="W16" s="9">
        <v>1142</v>
      </c>
      <c r="X16" s="42">
        <v>1053</v>
      </c>
      <c r="Y16" s="190">
        <v>852</v>
      </c>
      <c r="Z16" s="106">
        <f t="shared" si="0"/>
        <v>2788</v>
      </c>
      <c r="AA16" s="106">
        <f t="shared" si="1"/>
        <v>4051</v>
      </c>
      <c r="AB16" s="10">
        <f t="shared" si="2"/>
        <v>5843</v>
      </c>
      <c r="AC16" s="10">
        <f t="shared" si="3"/>
        <v>5323</v>
      </c>
      <c r="AD16" s="10">
        <f t="shared" si="4"/>
        <v>4085</v>
      </c>
    </row>
    <row r="17" spans="2:30" ht="12.75">
      <c r="B17" s="60" t="s">
        <v>32</v>
      </c>
      <c r="C17" s="8">
        <v>664</v>
      </c>
      <c r="D17" s="9">
        <v>602</v>
      </c>
      <c r="E17" s="9">
        <v>505</v>
      </c>
      <c r="F17" s="9">
        <v>748</v>
      </c>
      <c r="G17" s="9">
        <v>636</v>
      </c>
      <c r="H17" s="9">
        <v>815</v>
      </c>
      <c r="I17" s="9">
        <v>721</v>
      </c>
      <c r="J17" s="9">
        <v>1195</v>
      </c>
      <c r="K17" s="9">
        <v>1300</v>
      </c>
      <c r="L17" s="9">
        <v>1229</v>
      </c>
      <c r="M17" s="9">
        <v>915</v>
      </c>
      <c r="N17" s="9">
        <v>1342</v>
      </c>
      <c r="O17" s="9">
        <v>1204</v>
      </c>
      <c r="P17" s="9">
        <v>1314</v>
      </c>
      <c r="Q17" s="42">
        <v>835</v>
      </c>
      <c r="R17" s="42">
        <v>1245</v>
      </c>
      <c r="S17" s="42">
        <v>1213</v>
      </c>
      <c r="T17" s="42">
        <v>1285</v>
      </c>
      <c r="U17" s="42">
        <v>613</v>
      </c>
      <c r="V17" s="9">
        <v>1001</v>
      </c>
      <c r="W17" s="9">
        <v>1093</v>
      </c>
      <c r="X17" s="42">
        <v>988</v>
      </c>
      <c r="Y17" s="190">
        <v>946</v>
      </c>
      <c r="Z17" s="106">
        <f t="shared" si="0"/>
        <v>2519</v>
      </c>
      <c r="AA17" s="106">
        <f t="shared" si="1"/>
        <v>3367</v>
      </c>
      <c r="AB17" s="10">
        <f t="shared" si="2"/>
        <v>4786</v>
      </c>
      <c r="AC17" s="10">
        <f t="shared" si="3"/>
        <v>4598</v>
      </c>
      <c r="AD17" s="10">
        <f t="shared" si="4"/>
        <v>4112</v>
      </c>
    </row>
    <row r="18" spans="2:30" ht="12.75">
      <c r="B18" s="60" t="s">
        <v>33</v>
      </c>
      <c r="C18" s="8">
        <v>2945</v>
      </c>
      <c r="D18" s="9">
        <v>2681</v>
      </c>
      <c r="E18" s="9">
        <v>1953</v>
      </c>
      <c r="F18" s="9">
        <v>3187</v>
      </c>
      <c r="G18" s="9">
        <v>3235</v>
      </c>
      <c r="H18" s="9">
        <v>4490</v>
      </c>
      <c r="I18" s="9">
        <v>3912</v>
      </c>
      <c r="J18" s="9">
        <v>5066</v>
      </c>
      <c r="K18" s="9">
        <v>4843</v>
      </c>
      <c r="L18" s="9">
        <v>4952</v>
      </c>
      <c r="M18" s="9">
        <v>3941</v>
      </c>
      <c r="N18" s="9">
        <v>6004</v>
      </c>
      <c r="O18" s="9">
        <v>5705</v>
      </c>
      <c r="P18" s="9">
        <v>5292</v>
      </c>
      <c r="Q18" s="42">
        <v>4532</v>
      </c>
      <c r="R18" s="42">
        <v>5078</v>
      </c>
      <c r="S18" s="42">
        <v>5287</v>
      </c>
      <c r="T18" s="42">
        <v>5359</v>
      </c>
      <c r="U18" s="42">
        <v>2615</v>
      </c>
      <c r="V18" s="9">
        <v>4023</v>
      </c>
      <c r="W18" s="9">
        <v>4245</v>
      </c>
      <c r="X18" s="42">
        <v>4946</v>
      </c>
      <c r="Y18" s="190">
        <v>3509</v>
      </c>
      <c r="Z18" s="106">
        <f t="shared" si="0"/>
        <v>10766</v>
      </c>
      <c r="AA18" s="106">
        <f t="shared" si="1"/>
        <v>16703</v>
      </c>
      <c r="AB18" s="10">
        <f t="shared" si="2"/>
        <v>19740</v>
      </c>
      <c r="AC18" s="10">
        <f t="shared" si="3"/>
        <v>20607</v>
      </c>
      <c r="AD18" s="10">
        <f t="shared" si="4"/>
        <v>17284</v>
      </c>
    </row>
    <row r="19" spans="2:30" ht="12.75">
      <c r="B19" s="60" t="s">
        <v>10</v>
      </c>
      <c r="C19" s="8">
        <v>1723</v>
      </c>
      <c r="D19" s="9">
        <v>1514</v>
      </c>
      <c r="E19" s="9">
        <v>1079</v>
      </c>
      <c r="F19" s="9">
        <v>1587</v>
      </c>
      <c r="G19" s="9">
        <v>1501</v>
      </c>
      <c r="H19" s="9">
        <v>2557</v>
      </c>
      <c r="I19" s="9">
        <v>1637</v>
      </c>
      <c r="J19" s="9">
        <v>2648</v>
      </c>
      <c r="K19" s="9">
        <v>2742</v>
      </c>
      <c r="L19" s="9">
        <v>2716</v>
      </c>
      <c r="M19" s="9">
        <v>2122</v>
      </c>
      <c r="N19" s="9">
        <v>3393</v>
      </c>
      <c r="O19" s="9">
        <v>3224</v>
      </c>
      <c r="P19" s="9">
        <v>2828</v>
      </c>
      <c r="Q19" s="42">
        <v>2408</v>
      </c>
      <c r="R19" s="42">
        <v>2823</v>
      </c>
      <c r="S19" s="42">
        <v>2714</v>
      </c>
      <c r="T19" s="42">
        <v>2295</v>
      </c>
      <c r="U19" s="42">
        <v>1423</v>
      </c>
      <c r="V19" s="9">
        <v>2537</v>
      </c>
      <c r="W19" s="9">
        <v>2476</v>
      </c>
      <c r="X19" s="42">
        <v>2323</v>
      </c>
      <c r="Y19" s="190">
        <v>1899</v>
      </c>
      <c r="Z19" s="106">
        <f t="shared" si="0"/>
        <v>5903</v>
      </c>
      <c r="AA19" s="106">
        <f t="shared" si="1"/>
        <v>8343</v>
      </c>
      <c r="AB19" s="10">
        <f t="shared" si="2"/>
        <v>10973</v>
      </c>
      <c r="AC19" s="10">
        <f t="shared" si="3"/>
        <v>11283</v>
      </c>
      <c r="AD19" s="10">
        <f t="shared" si="4"/>
        <v>8969</v>
      </c>
    </row>
    <row r="20" spans="2:30" ht="12.75">
      <c r="B20" s="60" t="s">
        <v>34</v>
      </c>
      <c r="C20" s="8">
        <v>1304</v>
      </c>
      <c r="D20" s="9">
        <v>1416</v>
      </c>
      <c r="E20" s="9">
        <v>1125</v>
      </c>
      <c r="F20" s="9">
        <v>1579</v>
      </c>
      <c r="G20" s="9">
        <v>2042</v>
      </c>
      <c r="H20" s="9">
        <v>2481</v>
      </c>
      <c r="I20" s="9">
        <v>1834</v>
      </c>
      <c r="J20" s="9">
        <v>3222</v>
      </c>
      <c r="K20" s="9">
        <v>3408</v>
      </c>
      <c r="L20" s="9">
        <v>4227</v>
      </c>
      <c r="M20" s="9">
        <v>2683</v>
      </c>
      <c r="N20" s="9">
        <v>4708</v>
      </c>
      <c r="O20" s="9">
        <v>4378</v>
      </c>
      <c r="P20" s="9">
        <v>3495</v>
      </c>
      <c r="Q20" s="42">
        <v>2656</v>
      </c>
      <c r="R20" s="42">
        <v>3664</v>
      </c>
      <c r="S20" s="42">
        <v>3144</v>
      </c>
      <c r="T20" s="42">
        <v>3502</v>
      </c>
      <c r="U20" s="42">
        <v>1356</v>
      </c>
      <c r="V20" s="9">
        <v>2169</v>
      </c>
      <c r="W20" s="9">
        <v>2602</v>
      </c>
      <c r="X20" s="42">
        <v>2544</v>
      </c>
      <c r="Y20" s="190">
        <v>1775</v>
      </c>
      <c r="Z20" s="106">
        <f t="shared" si="0"/>
        <v>5424</v>
      </c>
      <c r="AA20" s="106">
        <f t="shared" si="1"/>
        <v>9579</v>
      </c>
      <c r="AB20" s="10">
        <f t="shared" si="2"/>
        <v>15026</v>
      </c>
      <c r="AC20" s="10">
        <f t="shared" si="3"/>
        <v>14193</v>
      </c>
      <c r="AD20" s="10">
        <f t="shared" si="4"/>
        <v>10171</v>
      </c>
    </row>
    <row r="21" spans="2:30" ht="12.75">
      <c r="B21" s="60" t="s">
        <v>80</v>
      </c>
      <c r="C21" s="8">
        <v>868</v>
      </c>
      <c r="D21" s="9">
        <v>757</v>
      </c>
      <c r="E21" s="9">
        <v>670</v>
      </c>
      <c r="F21" s="9">
        <v>973</v>
      </c>
      <c r="G21" s="9">
        <v>1020</v>
      </c>
      <c r="H21" s="9">
        <v>1489</v>
      </c>
      <c r="I21" s="9">
        <v>1178</v>
      </c>
      <c r="J21" s="9">
        <v>2046</v>
      </c>
      <c r="K21" s="9">
        <v>1733</v>
      </c>
      <c r="L21" s="9">
        <v>1915</v>
      </c>
      <c r="M21" s="9">
        <v>1502</v>
      </c>
      <c r="N21" s="9">
        <v>2244</v>
      </c>
      <c r="O21" s="9">
        <v>2087</v>
      </c>
      <c r="P21" s="9">
        <v>2134</v>
      </c>
      <c r="Q21" s="42">
        <v>1482</v>
      </c>
      <c r="R21" s="42">
        <v>1703</v>
      </c>
      <c r="S21" s="42">
        <v>1781</v>
      </c>
      <c r="T21" s="42">
        <v>1769</v>
      </c>
      <c r="U21" s="42">
        <v>915</v>
      </c>
      <c r="V21" s="9">
        <v>1482</v>
      </c>
      <c r="W21" s="9">
        <v>1475</v>
      </c>
      <c r="X21" s="42">
        <v>1417</v>
      </c>
      <c r="Y21" s="190">
        <v>1242</v>
      </c>
      <c r="Z21" s="106">
        <f t="shared" si="0"/>
        <v>3268</v>
      </c>
      <c r="AA21" s="106">
        <f t="shared" si="1"/>
        <v>5733</v>
      </c>
      <c r="AB21" s="10">
        <f t="shared" si="2"/>
        <v>7394</v>
      </c>
      <c r="AC21" s="10">
        <f t="shared" si="3"/>
        <v>7406</v>
      </c>
      <c r="AD21" s="10">
        <f t="shared" si="4"/>
        <v>5947</v>
      </c>
    </row>
    <row r="22" spans="2:30" ht="12.75">
      <c r="B22" s="60" t="s">
        <v>35</v>
      </c>
      <c r="C22" s="8">
        <v>1475</v>
      </c>
      <c r="D22" s="9">
        <v>1450</v>
      </c>
      <c r="E22" s="9">
        <v>1095</v>
      </c>
      <c r="F22" s="9">
        <v>1646</v>
      </c>
      <c r="G22" s="9">
        <v>1700</v>
      </c>
      <c r="H22" s="9">
        <v>2118</v>
      </c>
      <c r="I22" s="9">
        <v>1913</v>
      </c>
      <c r="J22" s="9">
        <v>2876</v>
      </c>
      <c r="K22" s="9">
        <v>2973</v>
      </c>
      <c r="L22" s="9">
        <v>2760</v>
      </c>
      <c r="M22" s="9">
        <v>2281</v>
      </c>
      <c r="N22" s="9">
        <v>3411</v>
      </c>
      <c r="O22" s="9">
        <v>3373</v>
      </c>
      <c r="P22" s="9">
        <v>2828</v>
      </c>
      <c r="Q22" s="42">
        <v>2541</v>
      </c>
      <c r="R22" s="42">
        <v>2690</v>
      </c>
      <c r="S22" s="42">
        <v>3392</v>
      </c>
      <c r="T22" s="42">
        <v>2829</v>
      </c>
      <c r="U22" s="42">
        <v>1600</v>
      </c>
      <c r="V22" s="9">
        <v>2274</v>
      </c>
      <c r="W22" s="9">
        <v>2708</v>
      </c>
      <c r="X22" s="42">
        <v>2457</v>
      </c>
      <c r="Y22" s="190">
        <v>2040</v>
      </c>
      <c r="Z22" s="106">
        <f t="shared" si="0"/>
        <v>5666</v>
      </c>
      <c r="AA22" s="106">
        <f t="shared" si="1"/>
        <v>8607</v>
      </c>
      <c r="AB22" s="10">
        <f t="shared" si="2"/>
        <v>11425</v>
      </c>
      <c r="AC22" s="10">
        <f t="shared" si="3"/>
        <v>11432</v>
      </c>
      <c r="AD22" s="10">
        <f t="shared" si="4"/>
        <v>10095</v>
      </c>
    </row>
    <row r="23" spans="2:30" ht="12.75">
      <c r="B23" s="60" t="s">
        <v>36</v>
      </c>
      <c r="C23" s="8">
        <v>350</v>
      </c>
      <c r="D23" s="9">
        <v>286</v>
      </c>
      <c r="E23" s="9">
        <v>227</v>
      </c>
      <c r="F23" s="9">
        <v>336</v>
      </c>
      <c r="G23" s="9">
        <v>305</v>
      </c>
      <c r="H23" s="9">
        <v>387</v>
      </c>
      <c r="I23" s="9">
        <v>325</v>
      </c>
      <c r="J23" s="9">
        <v>600</v>
      </c>
      <c r="K23" s="9">
        <v>495</v>
      </c>
      <c r="L23" s="9">
        <v>660</v>
      </c>
      <c r="M23" s="9">
        <v>439</v>
      </c>
      <c r="N23" s="9">
        <v>910</v>
      </c>
      <c r="O23" s="9">
        <v>633</v>
      </c>
      <c r="P23" s="9">
        <v>653</v>
      </c>
      <c r="Q23" s="42">
        <v>484</v>
      </c>
      <c r="R23" s="42">
        <v>699</v>
      </c>
      <c r="S23" s="42">
        <v>602</v>
      </c>
      <c r="T23" s="42">
        <v>663</v>
      </c>
      <c r="U23" s="42">
        <v>285</v>
      </c>
      <c r="V23" s="9">
        <v>532</v>
      </c>
      <c r="W23" s="9">
        <v>572</v>
      </c>
      <c r="X23" s="42">
        <v>576</v>
      </c>
      <c r="Y23" s="190">
        <v>447</v>
      </c>
      <c r="Z23" s="106">
        <f t="shared" si="0"/>
        <v>1199</v>
      </c>
      <c r="AA23" s="106">
        <f t="shared" si="1"/>
        <v>1617</v>
      </c>
      <c r="AB23" s="10">
        <f t="shared" si="2"/>
        <v>2504</v>
      </c>
      <c r="AC23" s="10">
        <f t="shared" si="3"/>
        <v>2469</v>
      </c>
      <c r="AD23" s="10">
        <f t="shared" si="4"/>
        <v>2082</v>
      </c>
    </row>
    <row r="24" spans="2:30" ht="12.75">
      <c r="B24" s="60" t="s">
        <v>155</v>
      </c>
      <c r="C24" s="8">
        <v>1292</v>
      </c>
      <c r="D24" s="9">
        <v>791</v>
      </c>
      <c r="E24" s="9">
        <v>783</v>
      </c>
      <c r="F24" s="9">
        <v>768</v>
      </c>
      <c r="G24" s="9">
        <v>1080</v>
      </c>
      <c r="H24" s="9">
        <v>1022</v>
      </c>
      <c r="I24" s="9">
        <v>902</v>
      </c>
      <c r="J24" s="9">
        <v>1507</v>
      </c>
      <c r="K24" s="9">
        <v>1307</v>
      </c>
      <c r="L24" s="9">
        <v>1544</v>
      </c>
      <c r="M24" s="9">
        <v>1295</v>
      </c>
      <c r="N24" s="9">
        <v>1813</v>
      </c>
      <c r="O24" s="9">
        <v>1885</v>
      </c>
      <c r="P24" s="9">
        <v>1578</v>
      </c>
      <c r="Q24" s="42">
        <v>1233</v>
      </c>
      <c r="R24" s="42">
        <v>1316</v>
      </c>
      <c r="S24" s="42">
        <v>2077</v>
      </c>
      <c r="T24" s="42">
        <v>1450</v>
      </c>
      <c r="U24" s="42">
        <v>701</v>
      </c>
      <c r="V24" s="9">
        <v>1063</v>
      </c>
      <c r="W24" s="9">
        <v>1231</v>
      </c>
      <c r="X24" s="42">
        <v>1371</v>
      </c>
      <c r="Y24" s="190">
        <v>1005</v>
      </c>
      <c r="Z24" s="106">
        <f>C24+D24+E24+F24</f>
        <v>3634</v>
      </c>
      <c r="AA24" s="106">
        <f>G24+H24+I24+J24</f>
        <v>4511</v>
      </c>
      <c r="AB24" s="10">
        <f>+K24+L24+M24+N24</f>
        <v>5959</v>
      </c>
      <c r="AC24" s="10">
        <f>+O24+P24+Q24+R24</f>
        <v>6012</v>
      </c>
      <c r="AD24" s="10">
        <f t="shared" si="4"/>
        <v>5291</v>
      </c>
    </row>
    <row r="25" spans="2:30" ht="12.75">
      <c r="B25" s="60" t="s">
        <v>37</v>
      </c>
      <c r="C25" s="8">
        <v>1842</v>
      </c>
      <c r="D25" s="9">
        <v>1756</v>
      </c>
      <c r="E25" s="9">
        <v>1104</v>
      </c>
      <c r="F25" s="9">
        <v>1899</v>
      </c>
      <c r="G25" s="9">
        <v>2281</v>
      </c>
      <c r="H25" s="9">
        <v>3418</v>
      </c>
      <c r="I25" s="9">
        <v>2640</v>
      </c>
      <c r="J25" s="9">
        <v>3621</v>
      </c>
      <c r="K25" s="9">
        <v>3733</v>
      </c>
      <c r="L25" s="9">
        <v>3678</v>
      </c>
      <c r="M25" s="9">
        <v>3197</v>
      </c>
      <c r="N25" s="9">
        <v>4469</v>
      </c>
      <c r="O25" s="9">
        <v>4780</v>
      </c>
      <c r="P25" s="9">
        <v>4307</v>
      </c>
      <c r="Q25" s="42">
        <v>3306</v>
      </c>
      <c r="R25" s="42">
        <v>4266</v>
      </c>
      <c r="S25" s="42">
        <v>4048</v>
      </c>
      <c r="T25" s="42">
        <v>4204</v>
      </c>
      <c r="U25" s="42">
        <v>1897</v>
      </c>
      <c r="V25" s="9">
        <v>2722</v>
      </c>
      <c r="W25" s="9">
        <v>3112</v>
      </c>
      <c r="X25" s="42">
        <v>3433</v>
      </c>
      <c r="Y25" s="190">
        <v>2179</v>
      </c>
      <c r="Z25" s="106">
        <f t="shared" si="0"/>
        <v>6601</v>
      </c>
      <c r="AA25" s="106">
        <f t="shared" si="1"/>
        <v>11960</v>
      </c>
      <c r="AB25" s="10">
        <f t="shared" si="2"/>
        <v>15077</v>
      </c>
      <c r="AC25" s="10">
        <f t="shared" si="3"/>
        <v>16659</v>
      </c>
      <c r="AD25" s="10">
        <f t="shared" si="4"/>
        <v>12871</v>
      </c>
    </row>
    <row r="26" spans="2:30" ht="12.75">
      <c r="B26" s="60" t="s">
        <v>38</v>
      </c>
      <c r="C26" s="8">
        <v>2218</v>
      </c>
      <c r="D26" s="9">
        <v>2036</v>
      </c>
      <c r="E26" s="9">
        <v>1524</v>
      </c>
      <c r="F26" s="9">
        <v>2373</v>
      </c>
      <c r="G26" s="9">
        <v>2567</v>
      </c>
      <c r="H26" s="9">
        <v>3162</v>
      </c>
      <c r="I26" s="9">
        <v>3027</v>
      </c>
      <c r="J26" s="9">
        <v>4047</v>
      </c>
      <c r="K26" s="9">
        <v>3975</v>
      </c>
      <c r="L26" s="9">
        <v>3994</v>
      </c>
      <c r="M26" s="9">
        <v>3497</v>
      </c>
      <c r="N26" s="9">
        <v>5219</v>
      </c>
      <c r="O26" s="9">
        <v>5185</v>
      </c>
      <c r="P26" s="9">
        <v>4054</v>
      </c>
      <c r="Q26" s="42">
        <v>3607</v>
      </c>
      <c r="R26" s="42">
        <v>4855</v>
      </c>
      <c r="S26" s="42">
        <v>4366</v>
      </c>
      <c r="T26" s="42">
        <v>4354</v>
      </c>
      <c r="U26" s="42">
        <v>1909</v>
      </c>
      <c r="V26" s="9">
        <v>3305</v>
      </c>
      <c r="W26" s="9">
        <v>3596</v>
      </c>
      <c r="X26" s="42">
        <v>3672</v>
      </c>
      <c r="Y26" s="190">
        <v>2842</v>
      </c>
      <c r="Z26" s="106">
        <f t="shared" si="0"/>
        <v>8151</v>
      </c>
      <c r="AA26" s="106">
        <f t="shared" si="1"/>
        <v>12803</v>
      </c>
      <c r="AB26" s="10">
        <f t="shared" si="2"/>
        <v>16685</v>
      </c>
      <c r="AC26" s="10">
        <f t="shared" si="3"/>
        <v>17701</v>
      </c>
      <c r="AD26" s="10">
        <f t="shared" si="4"/>
        <v>13934</v>
      </c>
    </row>
    <row r="27" spans="2:30" ht="12.75">
      <c r="B27" s="60" t="s">
        <v>73</v>
      </c>
      <c r="C27" s="8">
        <v>473</v>
      </c>
      <c r="D27" s="9">
        <v>423</v>
      </c>
      <c r="E27" s="9">
        <v>333</v>
      </c>
      <c r="F27" s="9">
        <v>524</v>
      </c>
      <c r="G27" s="9">
        <v>584</v>
      </c>
      <c r="H27" s="9">
        <v>740</v>
      </c>
      <c r="I27" s="9">
        <v>723</v>
      </c>
      <c r="J27" s="9">
        <v>980</v>
      </c>
      <c r="K27" s="9">
        <v>1369</v>
      </c>
      <c r="L27" s="9">
        <v>777</v>
      </c>
      <c r="M27" s="9">
        <v>1204</v>
      </c>
      <c r="N27" s="9">
        <v>1447</v>
      </c>
      <c r="O27" s="9">
        <v>1596</v>
      </c>
      <c r="P27" s="9">
        <v>1370</v>
      </c>
      <c r="Q27" s="42">
        <v>774</v>
      </c>
      <c r="R27" s="42">
        <v>1202</v>
      </c>
      <c r="S27" s="42">
        <v>1409</v>
      </c>
      <c r="T27" s="42">
        <v>1178</v>
      </c>
      <c r="U27" s="42">
        <v>573</v>
      </c>
      <c r="V27" s="9">
        <v>907</v>
      </c>
      <c r="W27" s="9">
        <v>653</v>
      </c>
      <c r="X27" s="42">
        <v>879</v>
      </c>
      <c r="Y27" s="190">
        <v>715</v>
      </c>
      <c r="Z27" s="106">
        <f t="shared" si="0"/>
        <v>1753</v>
      </c>
      <c r="AA27" s="106">
        <f t="shared" si="1"/>
        <v>3027</v>
      </c>
      <c r="AB27" s="10">
        <f t="shared" si="2"/>
        <v>4797</v>
      </c>
      <c r="AC27" s="10">
        <f t="shared" si="3"/>
        <v>4942</v>
      </c>
      <c r="AD27" s="10">
        <f t="shared" si="4"/>
        <v>4067</v>
      </c>
    </row>
    <row r="28" spans="2:30" ht="12.75">
      <c r="B28" s="60" t="s">
        <v>39</v>
      </c>
      <c r="C28" s="8">
        <v>1077</v>
      </c>
      <c r="D28" s="9">
        <v>968</v>
      </c>
      <c r="E28" s="9">
        <v>832</v>
      </c>
      <c r="F28" s="9">
        <v>1189</v>
      </c>
      <c r="G28" s="9">
        <v>1406</v>
      </c>
      <c r="H28" s="9">
        <v>2045</v>
      </c>
      <c r="I28" s="9">
        <v>1484</v>
      </c>
      <c r="J28" s="9">
        <v>2063</v>
      </c>
      <c r="K28" s="9">
        <v>2153</v>
      </c>
      <c r="L28" s="9">
        <v>2384</v>
      </c>
      <c r="M28" s="9">
        <v>1871</v>
      </c>
      <c r="N28" s="9">
        <v>2210</v>
      </c>
      <c r="O28" s="9">
        <v>2372</v>
      </c>
      <c r="P28" s="9">
        <v>2906</v>
      </c>
      <c r="Q28" s="42">
        <v>1871</v>
      </c>
      <c r="R28" s="42">
        <v>2262</v>
      </c>
      <c r="S28" s="42">
        <v>2561</v>
      </c>
      <c r="T28" s="42">
        <v>2381</v>
      </c>
      <c r="U28" s="42">
        <v>1192</v>
      </c>
      <c r="V28" s="9">
        <v>1575</v>
      </c>
      <c r="W28" s="9">
        <v>2012</v>
      </c>
      <c r="X28" s="42">
        <v>2254</v>
      </c>
      <c r="Y28" s="190">
        <v>1675</v>
      </c>
      <c r="Z28" s="106">
        <f t="shared" si="0"/>
        <v>4066</v>
      </c>
      <c r="AA28" s="106">
        <f t="shared" si="1"/>
        <v>6998</v>
      </c>
      <c r="AB28" s="10">
        <f t="shared" si="2"/>
        <v>8618</v>
      </c>
      <c r="AC28" s="10">
        <f t="shared" si="3"/>
        <v>9411</v>
      </c>
      <c r="AD28" s="10">
        <f t="shared" si="4"/>
        <v>7709</v>
      </c>
    </row>
    <row r="29" spans="2:30" ht="12.75">
      <c r="B29" s="60" t="s">
        <v>40</v>
      </c>
      <c r="C29" s="8">
        <v>421</v>
      </c>
      <c r="D29" s="9">
        <v>392</v>
      </c>
      <c r="E29" s="9">
        <v>280</v>
      </c>
      <c r="F29" s="9">
        <v>477</v>
      </c>
      <c r="G29" s="9">
        <v>492</v>
      </c>
      <c r="H29" s="9">
        <v>601</v>
      </c>
      <c r="I29" s="9">
        <v>549</v>
      </c>
      <c r="J29" s="9">
        <v>951</v>
      </c>
      <c r="K29" s="9">
        <v>949</v>
      </c>
      <c r="L29" s="9">
        <v>1054</v>
      </c>
      <c r="M29" s="9">
        <v>807</v>
      </c>
      <c r="N29" s="9">
        <v>1363</v>
      </c>
      <c r="O29" s="9">
        <v>1079</v>
      </c>
      <c r="P29" s="9">
        <v>1085</v>
      </c>
      <c r="Q29" s="42">
        <v>769</v>
      </c>
      <c r="R29" s="42">
        <v>981</v>
      </c>
      <c r="S29" s="42">
        <v>1046</v>
      </c>
      <c r="T29" s="42">
        <v>999</v>
      </c>
      <c r="U29" s="42">
        <v>584</v>
      </c>
      <c r="V29" s="9">
        <v>808</v>
      </c>
      <c r="W29" s="9">
        <v>786</v>
      </c>
      <c r="X29" s="42">
        <v>719</v>
      </c>
      <c r="Y29" s="190">
        <v>620</v>
      </c>
      <c r="Z29" s="106">
        <f t="shared" si="0"/>
        <v>1570</v>
      </c>
      <c r="AA29" s="106">
        <f t="shared" si="1"/>
        <v>2593</v>
      </c>
      <c r="AB29" s="10">
        <f t="shared" si="2"/>
        <v>4173</v>
      </c>
      <c r="AC29" s="10">
        <f t="shared" si="3"/>
        <v>3914</v>
      </c>
      <c r="AD29" s="10">
        <f t="shared" si="4"/>
        <v>3437</v>
      </c>
    </row>
    <row r="30" spans="2:30" ht="12.75">
      <c r="B30" s="60" t="s">
        <v>41</v>
      </c>
      <c r="C30" s="8">
        <v>2832</v>
      </c>
      <c r="D30" s="9">
        <v>2779</v>
      </c>
      <c r="E30" s="9">
        <v>2006</v>
      </c>
      <c r="F30" s="9">
        <v>2819</v>
      </c>
      <c r="G30" s="9">
        <v>2693</v>
      </c>
      <c r="H30" s="9">
        <v>4102</v>
      </c>
      <c r="I30" s="9">
        <v>3432</v>
      </c>
      <c r="J30" s="9">
        <v>5670</v>
      </c>
      <c r="K30" s="9">
        <v>5588</v>
      </c>
      <c r="L30" s="9">
        <v>5568</v>
      </c>
      <c r="M30" s="9">
        <v>4565</v>
      </c>
      <c r="N30" s="9">
        <v>6523</v>
      </c>
      <c r="O30" s="9">
        <v>6624</v>
      </c>
      <c r="P30" s="9">
        <v>7069</v>
      </c>
      <c r="Q30" s="42">
        <v>4993</v>
      </c>
      <c r="R30" s="42">
        <v>6377</v>
      </c>
      <c r="S30" s="42">
        <v>6695</v>
      </c>
      <c r="T30" s="42">
        <v>5991</v>
      </c>
      <c r="U30" s="42">
        <v>3498</v>
      </c>
      <c r="V30" s="9">
        <v>4588</v>
      </c>
      <c r="W30" s="9">
        <v>4407</v>
      </c>
      <c r="X30" s="42">
        <v>4351</v>
      </c>
      <c r="Y30" s="190">
        <v>4007</v>
      </c>
      <c r="Z30" s="106">
        <f t="shared" si="0"/>
        <v>10436</v>
      </c>
      <c r="AA30" s="106">
        <f t="shared" si="1"/>
        <v>15897</v>
      </c>
      <c r="AB30" s="10">
        <f t="shared" si="2"/>
        <v>22244</v>
      </c>
      <c r="AC30" s="10">
        <f t="shared" si="3"/>
        <v>25063</v>
      </c>
      <c r="AD30" s="10">
        <f t="shared" si="4"/>
        <v>20772</v>
      </c>
    </row>
    <row r="31" spans="2:30" ht="12.75">
      <c r="B31" s="60" t="s">
        <v>42</v>
      </c>
      <c r="C31" s="8">
        <v>1275</v>
      </c>
      <c r="D31" s="9">
        <v>1395</v>
      </c>
      <c r="E31" s="9">
        <v>1075</v>
      </c>
      <c r="F31" s="9">
        <v>1201</v>
      </c>
      <c r="G31" s="9">
        <v>1393</v>
      </c>
      <c r="H31" s="9">
        <v>1721</v>
      </c>
      <c r="I31" s="9">
        <v>1591</v>
      </c>
      <c r="J31" s="9">
        <v>2270</v>
      </c>
      <c r="K31" s="9">
        <v>2344</v>
      </c>
      <c r="L31" s="9">
        <v>2319</v>
      </c>
      <c r="M31" s="9">
        <v>1790</v>
      </c>
      <c r="N31" s="9">
        <v>2965</v>
      </c>
      <c r="O31" s="9">
        <v>2484</v>
      </c>
      <c r="P31" s="9">
        <v>2408</v>
      </c>
      <c r="Q31" s="42">
        <v>2047</v>
      </c>
      <c r="R31" s="42">
        <v>3056</v>
      </c>
      <c r="S31" s="42">
        <v>2355</v>
      </c>
      <c r="T31" s="42">
        <v>2453</v>
      </c>
      <c r="U31" s="42">
        <v>1214</v>
      </c>
      <c r="V31" s="9">
        <v>1675</v>
      </c>
      <c r="W31" s="9">
        <v>2047</v>
      </c>
      <c r="X31" s="42">
        <v>2218</v>
      </c>
      <c r="Y31" s="190">
        <v>1591</v>
      </c>
      <c r="Z31" s="106">
        <f t="shared" si="0"/>
        <v>4946</v>
      </c>
      <c r="AA31" s="106">
        <f t="shared" si="1"/>
        <v>6975</v>
      </c>
      <c r="AB31" s="10">
        <f t="shared" si="2"/>
        <v>9418</v>
      </c>
      <c r="AC31" s="10">
        <f t="shared" si="3"/>
        <v>9995</v>
      </c>
      <c r="AD31" s="10">
        <f t="shared" si="4"/>
        <v>7697</v>
      </c>
    </row>
    <row r="32" spans="2:30" ht="12.75">
      <c r="B32" s="60" t="s">
        <v>12</v>
      </c>
      <c r="C32" s="8">
        <v>709</v>
      </c>
      <c r="D32" s="9">
        <v>633</v>
      </c>
      <c r="E32" s="9">
        <v>451</v>
      </c>
      <c r="F32" s="9">
        <v>702</v>
      </c>
      <c r="G32" s="9">
        <v>518</v>
      </c>
      <c r="H32" s="9">
        <v>1131</v>
      </c>
      <c r="I32" s="9">
        <v>1458</v>
      </c>
      <c r="J32" s="9">
        <v>1569</v>
      </c>
      <c r="K32" s="9">
        <v>1618</v>
      </c>
      <c r="L32" s="9">
        <v>1629</v>
      </c>
      <c r="M32" s="9">
        <v>1126</v>
      </c>
      <c r="N32" s="9">
        <v>1370</v>
      </c>
      <c r="O32" s="9">
        <v>2092</v>
      </c>
      <c r="P32" s="9">
        <v>1886</v>
      </c>
      <c r="Q32" s="42">
        <v>937</v>
      </c>
      <c r="R32" s="42">
        <v>1058</v>
      </c>
      <c r="S32" s="42">
        <v>1545</v>
      </c>
      <c r="T32" s="42">
        <v>1225</v>
      </c>
      <c r="U32" s="42">
        <v>504</v>
      </c>
      <c r="V32" s="9">
        <v>919</v>
      </c>
      <c r="W32" s="9">
        <v>966</v>
      </c>
      <c r="X32" s="42">
        <v>993</v>
      </c>
      <c r="Y32" s="190">
        <v>785</v>
      </c>
      <c r="Z32" s="106">
        <f t="shared" si="0"/>
        <v>2495</v>
      </c>
      <c r="AA32" s="106">
        <f t="shared" si="1"/>
        <v>4676</v>
      </c>
      <c r="AB32" s="10">
        <f t="shared" si="2"/>
        <v>5743</v>
      </c>
      <c r="AC32" s="10">
        <f t="shared" si="3"/>
        <v>5973</v>
      </c>
      <c r="AD32" s="10">
        <f t="shared" si="4"/>
        <v>4193</v>
      </c>
    </row>
    <row r="33" spans="2:30" ht="12.75">
      <c r="B33" s="60" t="s">
        <v>43</v>
      </c>
      <c r="C33" s="8">
        <v>4717</v>
      </c>
      <c r="D33" s="9">
        <v>3927</v>
      </c>
      <c r="E33" s="9">
        <v>3096</v>
      </c>
      <c r="F33" s="9">
        <v>4437</v>
      </c>
      <c r="G33" s="9">
        <v>4616</v>
      </c>
      <c r="H33" s="9">
        <v>5458</v>
      </c>
      <c r="I33" s="9">
        <v>4468</v>
      </c>
      <c r="J33" s="9">
        <v>7332</v>
      </c>
      <c r="K33" s="9">
        <v>6820</v>
      </c>
      <c r="L33" s="9">
        <v>6997</v>
      </c>
      <c r="M33" s="9">
        <v>6104</v>
      </c>
      <c r="N33" s="9">
        <v>9078</v>
      </c>
      <c r="O33" s="9">
        <v>7975</v>
      </c>
      <c r="P33" s="9">
        <v>7489</v>
      </c>
      <c r="Q33" s="42">
        <v>5711</v>
      </c>
      <c r="R33" s="42">
        <v>7955</v>
      </c>
      <c r="S33" s="42">
        <v>7731</v>
      </c>
      <c r="T33" s="42">
        <v>7674</v>
      </c>
      <c r="U33" s="42">
        <v>2778</v>
      </c>
      <c r="V33" s="9">
        <v>3987</v>
      </c>
      <c r="W33" s="9">
        <v>5396</v>
      </c>
      <c r="X33" s="42">
        <v>5016</v>
      </c>
      <c r="Y33" s="190">
        <v>4441</v>
      </c>
      <c r="Z33" s="106">
        <f t="shared" si="0"/>
        <v>16177</v>
      </c>
      <c r="AA33" s="106">
        <f t="shared" si="1"/>
        <v>21874</v>
      </c>
      <c r="AB33" s="10">
        <f t="shared" si="2"/>
        <v>28999</v>
      </c>
      <c r="AC33" s="10">
        <f t="shared" si="3"/>
        <v>29130</v>
      </c>
      <c r="AD33" s="10">
        <f t="shared" si="4"/>
        <v>22170</v>
      </c>
    </row>
    <row r="34" spans="2:30" ht="12.75">
      <c r="B34" s="60" t="s">
        <v>44</v>
      </c>
      <c r="C34" s="8">
        <v>1189</v>
      </c>
      <c r="D34" s="9">
        <v>1049</v>
      </c>
      <c r="E34" s="9">
        <v>762</v>
      </c>
      <c r="F34" s="9">
        <v>1197</v>
      </c>
      <c r="G34" s="9">
        <v>759</v>
      </c>
      <c r="H34" s="9">
        <v>1972</v>
      </c>
      <c r="I34" s="9">
        <v>1484</v>
      </c>
      <c r="J34" s="9">
        <v>2088</v>
      </c>
      <c r="K34" s="9">
        <v>2025</v>
      </c>
      <c r="L34" s="9">
        <v>1968</v>
      </c>
      <c r="M34" s="9">
        <v>1467</v>
      </c>
      <c r="N34" s="9">
        <v>2211</v>
      </c>
      <c r="O34" s="9">
        <v>2138</v>
      </c>
      <c r="P34" s="9">
        <v>2141</v>
      </c>
      <c r="Q34" s="42">
        <v>1696</v>
      </c>
      <c r="R34" s="42">
        <v>1950</v>
      </c>
      <c r="S34" s="42">
        <v>1959</v>
      </c>
      <c r="T34" s="42">
        <v>1746</v>
      </c>
      <c r="U34" s="42">
        <v>1016</v>
      </c>
      <c r="V34" s="9">
        <v>1320</v>
      </c>
      <c r="W34" s="9">
        <v>1516</v>
      </c>
      <c r="X34" s="42">
        <v>1539</v>
      </c>
      <c r="Y34" s="190">
        <v>1524</v>
      </c>
      <c r="Z34" s="106">
        <f t="shared" si="0"/>
        <v>4197</v>
      </c>
      <c r="AA34" s="106">
        <f t="shared" si="1"/>
        <v>6303</v>
      </c>
      <c r="AB34" s="10">
        <f t="shared" si="2"/>
        <v>7671</v>
      </c>
      <c r="AC34" s="10">
        <f t="shared" si="3"/>
        <v>7925</v>
      </c>
      <c r="AD34" s="10">
        <f t="shared" si="4"/>
        <v>6041</v>
      </c>
    </row>
    <row r="35" spans="2:30" ht="12.75">
      <c r="B35" s="60" t="s">
        <v>45</v>
      </c>
      <c r="C35" s="8">
        <v>952</v>
      </c>
      <c r="D35" s="9">
        <v>832</v>
      </c>
      <c r="E35" s="9">
        <v>734</v>
      </c>
      <c r="F35" s="9">
        <v>1248</v>
      </c>
      <c r="G35" s="9">
        <v>1173</v>
      </c>
      <c r="H35" s="9">
        <v>1559</v>
      </c>
      <c r="I35" s="9">
        <v>1247</v>
      </c>
      <c r="J35" s="9">
        <v>1930</v>
      </c>
      <c r="K35" s="9">
        <v>1850</v>
      </c>
      <c r="L35" s="9">
        <v>1820</v>
      </c>
      <c r="M35" s="9">
        <v>1569</v>
      </c>
      <c r="N35" s="9">
        <v>2456</v>
      </c>
      <c r="O35" s="9">
        <v>2188</v>
      </c>
      <c r="P35" s="9">
        <v>1900</v>
      </c>
      <c r="Q35" s="42">
        <v>1671</v>
      </c>
      <c r="R35" s="42">
        <v>2198</v>
      </c>
      <c r="S35" s="42">
        <v>2013</v>
      </c>
      <c r="T35" s="42">
        <v>1903</v>
      </c>
      <c r="U35" s="42">
        <v>1021</v>
      </c>
      <c r="V35" s="9">
        <v>1412</v>
      </c>
      <c r="W35" s="9">
        <v>1467</v>
      </c>
      <c r="X35" s="42">
        <v>1576</v>
      </c>
      <c r="Y35" s="190">
        <v>1040</v>
      </c>
      <c r="Z35" s="106">
        <f t="shared" si="0"/>
        <v>3766</v>
      </c>
      <c r="AA35" s="106">
        <f t="shared" si="1"/>
        <v>5909</v>
      </c>
      <c r="AB35" s="10">
        <f t="shared" si="2"/>
        <v>7695</v>
      </c>
      <c r="AC35" s="10">
        <f t="shared" si="3"/>
        <v>7957</v>
      </c>
      <c r="AD35" s="10">
        <f t="shared" si="4"/>
        <v>6349</v>
      </c>
    </row>
    <row r="36" spans="2:30" ht="12.75">
      <c r="B36" s="60" t="s">
        <v>46</v>
      </c>
      <c r="C36" s="8">
        <v>698</v>
      </c>
      <c r="D36" s="9">
        <v>639</v>
      </c>
      <c r="E36" s="9">
        <v>524</v>
      </c>
      <c r="F36" s="9">
        <v>817</v>
      </c>
      <c r="G36" s="9">
        <v>694</v>
      </c>
      <c r="H36" s="9">
        <v>959</v>
      </c>
      <c r="I36" s="9">
        <v>894</v>
      </c>
      <c r="J36" s="9">
        <v>1278</v>
      </c>
      <c r="K36" s="9">
        <v>1190</v>
      </c>
      <c r="L36" s="9">
        <v>1241</v>
      </c>
      <c r="M36" s="9">
        <v>1037</v>
      </c>
      <c r="N36" s="9">
        <v>1483</v>
      </c>
      <c r="O36" s="9">
        <v>1322</v>
      </c>
      <c r="P36" s="9">
        <v>1250</v>
      </c>
      <c r="Q36" s="42">
        <v>1006</v>
      </c>
      <c r="R36" s="42">
        <v>1005</v>
      </c>
      <c r="S36" s="42">
        <v>1339</v>
      </c>
      <c r="T36" s="42">
        <v>1070</v>
      </c>
      <c r="U36" s="42">
        <v>727</v>
      </c>
      <c r="V36" s="9">
        <v>951</v>
      </c>
      <c r="W36" s="9">
        <v>943</v>
      </c>
      <c r="X36" s="42">
        <v>1019</v>
      </c>
      <c r="Y36" s="190">
        <v>876</v>
      </c>
      <c r="Z36" s="106">
        <f t="shared" si="0"/>
        <v>2678</v>
      </c>
      <c r="AA36" s="106">
        <f t="shared" si="1"/>
        <v>3825</v>
      </c>
      <c r="AB36" s="10">
        <f t="shared" si="2"/>
        <v>4951</v>
      </c>
      <c r="AC36" s="10">
        <f t="shared" si="3"/>
        <v>4583</v>
      </c>
      <c r="AD36" s="10">
        <f t="shared" si="4"/>
        <v>4087</v>
      </c>
    </row>
    <row r="37" spans="2:30" ht="12.75">
      <c r="B37" s="60" t="s">
        <v>13</v>
      </c>
      <c r="C37" s="8">
        <v>19493</v>
      </c>
      <c r="D37" s="9">
        <v>14855</v>
      </c>
      <c r="E37" s="9">
        <v>13499</v>
      </c>
      <c r="F37" s="9">
        <v>14355</v>
      </c>
      <c r="G37" s="9">
        <v>17485</v>
      </c>
      <c r="H37" s="9">
        <v>23026</v>
      </c>
      <c r="I37" s="9">
        <v>21009</v>
      </c>
      <c r="J37" s="9">
        <v>31959</v>
      </c>
      <c r="K37" s="9">
        <v>28649</v>
      </c>
      <c r="L37" s="9">
        <v>33526</v>
      </c>
      <c r="M37" s="9">
        <v>28650</v>
      </c>
      <c r="N37" s="9">
        <v>35772</v>
      </c>
      <c r="O37" s="9">
        <v>39272</v>
      </c>
      <c r="P37" s="9">
        <v>40051</v>
      </c>
      <c r="Q37" s="42">
        <v>25268</v>
      </c>
      <c r="R37" s="42">
        <v>33169</v>
      </c>
      <c r="S37" s="42">
        <v>33164</v>
      </c>
      <c r="T37" s="42">
        <v>32982</v>
      </c>
      <c r="U37" s="42">
        <v>12191</v>
      </c>
      <c r="V37" s="9">
        <v>18260</v>
      </c>
      <c r="W37" s="9">
        <v>22834</v>
      </c>
      <c r="X37" s="42">
        <v>23801</v>
      </c>
      <c r="Y37" s="190">
        <v>22564</v>
      </c>
      <c r="Z37" s="106">
        <f t="shared" si="0"/>
        <v>62202</v>
      </c>
      <c r="AA37" s="106">
        <f t="shared" si="1"/>
        <v>93479</v>
      </c>
      <c r="AB37" s="10">
        <f t="shared" si="2"/>
        <v>126597</v>
      </c>
      <c r="AC37" s="10">
        <f t="shared" si="3"/>
        <v>137760</v>
      </c>
      <c r="AD37" s="10">
        <f t="shared" si="4"/>
        <v>96597</v>
      </c>
    </row>
    <row r="38" spans="2:30" ht="12.75">
      <c r="B38" s="60" t="s">
        <v>47</v>
      </c>
      <c r="C38" s="8">
        <v>5004</v>
      </c>
      <c r="D38" s="9">
        <v>4355</v>
      </c>
      <c r="E38" s="9">
        <v>3319</v>
      </c>
      <c r="F38" s="9">
        <v>4988</v>
      </c>
      <c r="G38" s="9">
        <v>5889</v>
      </c>
      <c r="H38" s="9">
        <v>7176</v>
      </c>
      <c r="I38" s="9">
        <v>6670</v>
      </c>
      <c r="J38" s="9">
        <v>8502</v>
      </c>
      <c r="K38" s="9">
        <v>9236</v>
      </c>
      <c r="L38" s="9">
        <v>8967</v>
      </c>
      <c r="M38" s="9">
        <v>6715</v>
      </c>
      <c r="N38" s="9">
        <v>10997</v>
      </c>
      <c r="O38" s="9">
        <v>9995</v>
      </c>
      <c r="P38" s="9">
        <v>10508</v>
      </c>
      <c r="Q38" s="42">
        <v>7583</v>
      </c>
      <c r="R38" s="42">
        <v>9709</v>
      </c>
      <c r="S38" s="42">
        <v>10003</v>
      </c>
      <c r="T38" s="42">
        <v>9731</v>
      </c>
      <c r="U38" s="42">
        <v>4446</v>
      </c>
      <c r="V38" s="9">
        <v>5981</v>
      </c>
      <c r="W38" s="9">
        <v>6979</v>
      </c>
      <c r="X38" s="42">
        <v>7437</v>
      </c>
      <c r="Y38" s="190">
        <v>5878</v>
      </c>
      <c r="Z38" s="106">
        <f t="shared" si="0"/>
        <v>17666</v>
      </c>
      <c r="AA38" s="106">
        <f t="shared" si="1"/>
        <v>28237</v>
      </c>
      <c r="AB38" s="10">
        <f t="shared" si="2"/>
        <v>35915</v>
      </c>
      <c r="AC38" s="10">
        <f t="shared" si="3"/>
        <v>37795</v>
      </c>
      <c r="AD38" s="10">
        <f t="shared" si="4"/>
        <v>30161</v>
      </c>
    </row>
    <row r="39" spans="2:30" ht="12.75">
      <c r="B39" s="60" t="s">
        <v>14</v>
      </c>
      <c r="C39" s="8">
        <v>3033</v>
      </c>
      <c r="D39" s="9">
        <v>3090</v>
      </c>
      <c r="E39" s="9">
        <v>2486</v>
      </c>
      <c r="F39" s="9">
        <v>3696</v>
      </c>
      <c r="G39" s="9">
        <v>3079</v>
      </c>
      <c r="H39" s="9">
        <v>5998</v>
      </c>
      <c r="I39" s="9">
        <v>4481</v>
      </c>
      <c r="J39" s="9">
        <v>7417</v>
      </c>
      <c r="K39" s="9">
        <v>7509</v>
      </c>
      <c r="L39" s="9">
        <v>6968</v>
      </c>
      <c r="M39" s="9">
        <v>6434</v>
      </c>
      <c r="N39" s="9">
        <v>8268</v>
      </c>
      <c r="O39" s="9">
        <v>10271</v>
      </c>
      <c r="P39" s="9">
        <v>9645</v>
      </c>
      <c r="Q39" s="42">
        <v>6171</v>
      </c>
      <c r="R39" s="42">
        <v>8685</v>
      </c>
      <c r="S39" s="42">
        <v>9265</v>
      </c>
      <c r="T39" s="42">
        <v>6781</v>
      </c>
      <c r="U39" s="42">
        <v>3787</v>
      </c>
      <c r="V39" s="9">
        <v>5523</v>
      </c>
      <c r="W39" s="9">
        <v>6817</v>
      </c>
      <c r="X39" s="42">
        <v>6065</v>
      </c>
      <c r="Y39" s="190">
        <v>5203</v>
      </c>
      <c r="Z39" s="106">
        <f aca="true" t="shared" si="5" ref="Z39:Z55">C39+D39+E39+F39</f>
        <v>12305</v>
      </c>
      <c r="AA39" s="106">
        <f aca="true" t="shared" si="6" ref="AA39:AA55">G39+H39+I39+J39</f>
        <v>20975</v>
      </c>
      <c r="AB39" s="10">
        <f aca="true" t="shared" si="7" ref="AB39:AB55">+K39+L39+M39+N39</f>
        <v>29179</v>
      </c>
      <c r="AC39" s="10">
        <f t="shared" si="3"/>
        <v>34772</v>
      </c>
      <c r="AD39" s="10">
        <f t="shared" si="4"/>
        <v>25356</v>
      </c>
    </row>
    <row r="40" spans="2:30" ht="12.75">
      <c r="B40" s="60" t="s">
        <v>15</v>
      </c>
      <c r="C40" s="8">
        <v>1142</v>
      </c>
      <c r="D40" s="9">
        <v>997</v>
      </c>
      <c r="E40" s="9">
        <v>725</v>
      </c>
      <c r="F40" s="9">
        <v>1040</v>
      </c>
      <c r="G40" s="9">
        <v>1340</v>
      </c>
      <c r="H40" s="9">
        <v>1939</v>
      </c>
      <c r="I40" s="9">
        <v>1384</v>
      </c>
      <c r="J40" s="9">
        <v>2144</v>
      </c>
      <c r="K40" s="9">
        <v>2308</v>
      </c>
      <c r="L40" s="9">
        <v>2292</v>
      </c>
      <c r="M40" s="9">
        <v>2115</v>
      </c>
      <c r="N40" s="9">
        <v>2546</v>
      </c>
      <c r="O40" s="9">
        <v>2729</v>
      </c>
      <c r="P40" s="9">
        <v>2251</v>
      </c>
      <c r="Q40" s="42">
        <v>1702</v>
      </c>
      <c r="R40" s="42">
        <v>2409</v>
      </c>
      <c r="S40" s="42">
        <v>2842</v>
      </c>
      <c r="T40" s="42">
        <v>1934</v>
      </c>
      <c r="U40" s="42">
        <v>972</v>
      </c>
      <c r="V40" s="9">
        <v>1443</v>
      </c>
      <c r="W40" s="9">
        <v>1800</v>
      </c>
      <c r="X40" s="42">
        <v>1977</v>
      </c>
      <c r="Y40" s="190">
        <v>1369</v>
      </c>
      <c r="Z40" s="106">
        <f t="shared" si="5"/>
        <v>3904</v>
      </c>
      <c r="AA40" s="106">
        <f t="shared" si="6"/>
        <v>6807</v>
      </c>
      <c r="AB40" s="10">
        <f t="shared" si="7"/>
        <v>9261</v>
      </c>
      <c r="AC40" s="10">
        <f t="shared" si="3"/>
        <v>9091</v>
      </c>
      <c r="AD40" s="10">
        <f t="shared" si="4"/>
        <v>7191</v>
      </c>
    </row>
    <row r="41" spans="2:30" ht="12.75">
      <c r="B41" s="60" t="s">
        <v>48</v>
      </c>
      <c r="C41" s="8">
        <v>604</v>
      </c>
      <c r="D41" s="9">
        <v>558</v>
      </c>
      <c r="E41" s="9">
        <v>460</v>
      </c>
      <c r="F41" s="9">
        <v>767</v>
      </c>
      <c r="G41" s="9">
        <v>626</v>
      </c>
      <c r="H41" s="9">
        <v>1035</v>
      </c>
      <c r="I41" s="9">
        <v>643</v>
      </c>
      <c r="J41" s="9">
        <v>1058</v>
      </c>
      <c r="K41" s="9">
        <v>980</v>
      </c>
      <c r="L41" s="9">
        <v>1260</v>
      </c>
      <c r="M41" s="9">
        <v>896</v>
      </c>
      <c r="N41" s="9">
        <v>1249</v>
      </c>
      <c r="O41" s="9">
        <v>959</v>
      </c>
      <c r="P41" s="9">
        <v>1227</v>
      </c>
      <c r="Q41" s="42">
        <v>971</v>
      </c>
      <c r="R41" s="42">
        <v>979</v>
      </c>
      <c r="S41" s="42">
        <v>1109</v>
      </c>
      <c r="T41" s="42">
        <v>975</v>
      </c>
      <c r="U41" s="42">
        <v>438</v>
      </c>
      <c r="V41" s="9">
        <v>663</v>
      </c>
      <c r="W41" s="9">
        <v>870</v>
      </c>
      <c r="X41" s="42">
        <v>840</v>
      </c>
      <c r="Y41" s="190">
        <v>677</v>
      </c>
      <c r="Z41" s="106">
        <f t="shared" si="5"/>
        <v>2389</v>
      </c>
      <c r="AA41" s="106">
        <f t="shared" si="6"/>
        <v>3362</v>
      </c>
      <c r="AB41" s="10">
        <f t="shared" si="7"/>
        <v>4385</v>
      </c>
      <c r="AC41" s="10">
        <f t="shared" si="3"/>
        <v>4136</v>
      </c>
      <c r="AD41" s="10">
        <f t="shared" si="4"/>
        <v>3185</v>
      </c>
    </row>
    <row r="42" spans="2:30" ht="12.75">
      <c r="B42" s="60" t="s">
        <v>49</v>
      </c>
      <c r="C42" s="8">
        <v>361</v>
      </c>
      <c r="D42" s="9">
        <v>341</v>
      </c>
      <c r="E42" s="9">
        <v>227</v>
      </c>
      <c r="F42" s="9">
        <v>337</v>
      </c>
      <c r="G42" s="9">
        <v>327</v>
      </c>
      <c r="H42" s="9">
        <v>554</v>
      </c>
      <c r="I42" s="9">
        <v>417</v>
      </c>
      <c r="J42" s="9">
        <v>601</v>
      </c>
      <c r="K42" s="9">
        <v>609</v>
      </c>
      <c r="L42" s="9">
        <v>619</v>
      </c>
      <c r="M42" s="9">
        <v>486</v>
      </c>
      <c r="N42" s="9">
        <v>635</v>
      </c>
      <c r="O42" s="9">
        <v>543</v>
      </c>
      <c r="P42" s="9">
        <v>587</v>
      </c>
      <c r="Q42" s="42">
        <v>366</v>
      </c>
      <c r="R42" s="42">
        <v>618</v>
      </c>
      <c r="S42" s="42">
        <v>558</v>
      </c>
      <c r="T42" s="42">
        <v>502</v>
      </c>
      <c r="U42" s="42">
        <v>286</v>
      </c>
      <c r="V42" s="9">
        <v>438</v>
      </c>
      <c r="W42" s="9">
        <v>491</v>
      </c>
      <c r="X42" s="42">
        <v>551</v>
      </c>
      <c r="Y42" s="190">
        <v>324</v>
      </c>
      <c r="Z42" s="106">
        <f t="shared" si="5"/>
        <v>1266</v>
      </c>
      <c r="AA42" s="106">
        <f t="shared" si="6"/>
        <v>1899</v>
      </c>
      <c r="AB42" s="10">
        <f t="shared" si="7"/>
        <v>2349</v>
      </c>
      <c r="AC42" s="10">
        <f t="shared" si="3"/>
        <v>2114</v>
      </c>
      <c r="AD42" s="10">
        <f t="shared" si="4"/>
        <v>1784</v>
      </c>
    </row>
    <row r="43" spans="2:30" ht="12.75">
      <c r="B43" s="60" t="s">
        <v>50</v>
      </c>
      <c r="C43" s="8">
        <v>2425</v>
      </c>
      <c r="D43" s="9">
        <v>2298</v>
      </c>
      <c r="E43" s="9">
        <v>1938</v>
      </c>
      <c r="F43" s="9">
        <v>2394</v>
      </c>
      <c r="G43" s="9">
        <v>2424</v>
      </c>
      <c r="H43" s="9">
        <v>3642</v>
      </c>
      <c r="I43" s="9">
        <v>2730</v>
      </c>
      <c r="J43" s="9">
        <v>4168</v>
      </c>
      <c r="K43" s="9">
        <v>3882</v>
      </c>
      <c r="L43" s="9">
        <v>4194</v>
      </c>
      <c r="M43" s="9">
        <v>3426</v>
      </c>
      <c r="N43" s="9">
        <v>5139</v>
      </c>
      <c r="O43" s="9">
        <v>4581</v>
      </c>
      <c r="P43" s="9">
        <v>4377</v>
      </c>
      <c r="Q43" s="42">
        <v>3136</v>
      </c>
      <c r="R43" s="42">
        <v>3821</v>
      </c>
      <c r="S43" s="42">
        <v>3979</v>
      </c>
      <c r="T43" s="42">
        <v>3882</v>
      </c>
      <c r="U43" s="42">
        <v>1932</v>
      </c>
      <c r="V43" s="9">
        <v>3076</v>
      </c>
      <c r="W43" s="9">
        <v>3862</v>
      </c>
      <c r="X43" s="42">
        <v>3246</v>
      </c>
      <c r="Y43" s="190">
        <v>3225</v>
      </c>
      <c r="Z43" s="106">
        <f t="shared" si="5"/>
        <v>9055</v>
      </c>
      <c r="AA43" s="106">
        <f t="shared" si="6"/>
        <v>12964</v>
      </c>
      <c r="AB43" s="10">
        <f t="shared" si="7"/>
        <v>16641</v>
      </c>
      <c r="AC43" s="10">
        <f t="shared" si="3"/>
        <v>15915</v>
      </c>
      <c r="AD43" s="10">
        <f t="shared" si="4"/>
        <v>12869</v>
      </c>
    </row>
    <row r="44" spans="2:30" ht="15.75" customHeight="1">
      <c r="B44" s="60" t="s">
        <v>51</v>
      </c>
      <c r="C44" s="8">
        <v>698</v>
      </c>
      <c r="D44" s="9">
        <v>534</v>
      </c>
      <c r="E44" s="9">
        <v>408</v>
      </c>
      <c r="F44" s="9">
        <v>614</v>
      </c>
      <c r="G44" s="9">
        <v>661</v>
      </c>
      <c r="H44" s="9">
        <v>969</v>
      </c>
      <c r="I44" s="9">
        <v>851</v>
      </c>
      <c r="J44" s="9">
        <v>1298</v>
      </c>
      <c r="K44" s="9">
        <v>1396</v>
      </c>
      <c r="L44" s="9">
        <v>1212</v>
      </c>
      <c r="M44" s="9">
        <v>974</v>
      </c>
      <c r="N44" s="9">
        <v>1258</v>
      </c>
      <c r="O44" s="9">
        <v>1254</v>
      </c>
      <c r="P44" s="9">
        <v>1305</v>
      </c>
      <c r="Q44" s="42">
        <v>907</v>
      </c>
      <c r="R44" s="42">
        <v>1297</v>
      </c>
      <c r="S44" s="42">
        <v>1348</v>
      </c>
      <c r="T44" s="42">
        <v>1131</v>
      </c>
      <c r="U44" s="42">
        <v>701</v>
      </c>
      <c r="V44" s="9">
        <v>1014</v>
      </c>
      <c r="W44" s="9">
        <v>1184</v>
      </c>
      <c r="X44" s="42">
        <v>1112</v>
      </c>
      <c r="Y44" s="190">
        <v>905</v>
      </c>
      <c r="Z44" s="106">
        <f t="shared" si="5"/>
        <v>2254</v>
      </c>
      <c r="AA44" s="106">
        <f t="shared" si="6"/>
        <v>3779</v>
      </c>
      <c r="AB44" s="10">
        <f t="shared" si="7"/>
        <v>4840</v>
      </c>
      <c r="AC44" s="10">
        <f t="shared" si="3"/>
        <v>4763</v>
      </c>
      <c r="AD44" s="10">
        <f t="shared" si="4"/>
        <v>4194</v>
      </c>
    </row>
    <row r="45" spans="2:30" ht="12.75">
      <c r="B45" s="60" t="s">
        <v>134</v>
      </c>
      <c r="C45" s="8">
        <v>4133</v>
      </c>
      <c r="D45" s="9">
        <v>3495</v>
      </c>
      <c r="E45" s="9">
        <v>2584</v>
      </c>
      <c r="F45" s="9">
        <v>3708</v>
      </c>
      <c r="G45" s="9">
        <v>3912</v>
      </c>
      <c r="H45" s="9">
        <v>4313</v>
      </c>
      <c r="I45" s="9">
        <v>3902</v>
      </c>
      <c r="J45" s="9">
        <v>7090</v>
      </c>
      <c r="K45" s="9">
        <v>6693</v>
      </c>
      <c r="L45" s="9">
        <v>7140</v>
      </c>
      <c r="M45" s="9">
        <v>5060</v>
      </c>
      <c r="N45" s="9">
        <v>7445</v>
      </c>
      <c r="O45" s="9">
        <v>7387</v>
      </c>
      <c r="P45" s="9">
        <v>7118</v>
      </c>
      <c r="Q45" s="42">
        <v>5246</v>
      </c>
      <c r="R45" s="42">
        <v>7446</v>
      </c>
      <c r="S45" s="42">
        <v>7201</v>
      </c>
      <c r="T45" s="42">
        <v>6405</v>
      </c>
      <c r="U45" s="42">
        <v>2539</v>
      </c>
      <c r="V45" s="9">
        <v>2867</v>
      </c>
      <c r="W45" s="9">
        <v>4299</v>
      </c>
      <c r="X45" s="42">
        <v>4409</v>
      </c>
      <c r="Y45" s="190">
        <v>4212</v>
      </c>
      <c r="Z45" s="106">
        <f>C45+D45+E45+F45</f>
        <v>13920</v>
      </c>
      <c r="AA45" s="106">
        <f>G45+H45+I45+J45</f>
        <v>19217</v>
      </c>
      <c r="AB45" s="10">
        <f>+K45+L45+M45+N45</f>
        <v>26338</v>
      </c>
      <c r="AC45" s="10">
        <f>+O45+P45+Q45+R45</f>
        <v>27197</v>
      </c>
      <c r="AD45" s="10">
        <f t="shared" si="4"/>
        <v>19012</v>
      </c>
    </row>
    <row r="46" spans="2:30" ht="12.75">
      <c r="B46" s="60" t="s">
        <v>52</v>
      </c>
      <c r="C46" s="8">
        <v>318</v>
      </c>
      <c r="D46" s="9">
        <v>311</v>
      </c>
      <c r="E46" s="9">
        <v>232</v>
      </c>
      <c r="F46" s="9">
        <v>296</v>
      </c>
      <c r="G46" s="9">
        <v>323</v>
      </c>
      <c r="H46" s="9">
        <v>575</v>
      </c>
      <c r="I46" s="9">
        <v>408</v>
      </c>
      <c r="J46" s="9">
        <v>673</v>
      </c>
      <c r="K46" s="9">
        <v>614</v>
      </c>
      <c r="L46" s="9">
        <v>670</v>
      </c>
      <c r="M46" s="9">
        <v>555</v>
      </c>
      <c r="N46" s="9">
        <v>685</v>
      </c>
      <c r="O46" s="9">
        <v>623</v>
      </c>
      <c r="P46" s="9">
        <v>643</v>
      </c>
      <c r="Q46" s="42">
        <v>479</v>
      </c>
      <c r="R46" s="42">
        <v>540</v>
      </c>
      <c r="S46" s="42">
        <v>631</v>
      </c>
      <c r="T46" s="42">
        <v>498</v>
      </c>
      <c r="U46" s="42">
        <v>298</v>
      </c>
      <c r="V46" s="9">
        <v>425</v>
      </c>
      <c r="W46" s="9">
        <v>532</v>
      </c>
      <c r="X46" s="42">
        <v>401</v>
      </c>
      <c r="Y46" s="190">
        <v>397</v>
      </c>
      <c r="Z46" s="106">
        <f t="shared" si="5"/>
        <v>1157</v>
      </c>
      <c r="AA46" s="106">
        <f t="shared" si="6"/>
        <v>1979</v>
      </c>
      <c r="AB46" s="10">
        <f t="shared" si="7"/>
        <v>2524</v>
      </c>
      <c r="AC46" s="10">
        <f t="shared" si="3"/>
        <v>2285</v>
      </c>
      <c r="AD46" s="10">
        <f t="shared" si="4"/>
        <v>1852</v>
      </c>
    </row>
    <row r="47" spans="2:30" ht="12.75">
      <c r="B47" s="60" t="s">
        <v>53</v>
      </c>
      <c r="C47" s="8">
        <v>5055</v>
      </c>
      <c r="D47" s="9">
        <v>4892</v>
      </c>
      <c r="E47" s="9">
        <v>3111</v>
      </c>
      <c r="F47" s="9">
        <v>4984</v>
      </c>
      <c r="G47" s="9">
        <v>4885</v>
      </c>
      <c r="H47" s="9">
        <v>6670</v>
      </c>
      <c r="I47" s="9">
        <v>6388</v>
      </c>
      <c r="J47" s="9">
        <v>7654</v>
      </c>
      <c r="K47" s="9">
        <v>8855</v>
      </c>
      <c r="L47" s="9">
        <v>8143</v>
      </c>
      <c r="M47" s="9">
        <v>6425</v>
      </c>
      <c r="N47" s="9">
        <v>9924</v>
      </c>
      <c r="O47" s="9">
        <v>10586</v>
      </c>
      <c r="P47" s="9">
        <v>8761</v>
      </c>
      <c r="Q47" s="42">
        <v>7665</v>
      </c>
      <c r="R47" s="42">
        <v>9102</v>
      </c>
      <c r="S47" s="42">
        <v>10242</v>
      </c>
      <c r="T47" s="42">
        <v>9266</v>
      </c>
      <c r="U47" s="42">
        <v>4370</v>
      </c>
      <c r="V47" s="9">
        <v>6251</v>
      </c>
      <c r="W47" s="9">
        <v>7778</v>
      </c>
      <c r="X47" s="42">
        <v>7715</v>
      </c>
      <c r="Y47" s="190">
        <v>6225</v>
      </c>
      <c r="Z47" s="106">
        <f t="shared" si="5"/>
        <v>18042</v>
      </c>
      <c r="AA47" s="106">
        <f t="shared" si="6"/>
        <v>25597</v>
      </c>
      <c r="AB47" s="10">
        <f t="shared" si="7"/>
        <v>33347</v>
      </c>
      <c r="AC47" s="10">
        <f t="shared" si="3"/>
        <v>36114</v>
      </c>
      <c r="AD47" s="10">
        <f t="shared" si="4"/>
        <v>30129</v>
      </c>
    </row>
    <row r="48" spans="2:30" ht="14.25" customHeight="1">
      <c r="B48" s="60" t="s">
        <v>54</v>
      </c>
      <c r="C48" s="8">
        <v>166</v>
      </c>
      <c r="D48" s="9">
        <v>160</v>
      </c>
      <c r="E48" s="9">
        <v>76</v>
      </c>
      <c r="F48" s="9">
        <v>143</v>
      </c>
      <c r="G48" s="9">
        <v>131</v>
      </c>
      <c r="H48" s="9">
        <v>206</v>
      </c>
      <c r="I48" s="9">
        <v>204</v>
      </c>
      <c r="J48" s="9">
        <v>315</v>
      </c>
      <c r="K48" s="9">
        <v>290</v>
      </c>
      <c r="L48" s="9">
        <v>226</v>
      </c>
      <c r="M48" s="9">
        <v>200</v>
      </c>
      <c r="N48" s="9">
        <v>255</v>
      </c>
      <c r="O48" s="9">
        <v>304</v>
      </c>
      <c r="P48" s="9">
        <v>307</v>
      </c>
      <c r="Q48" s="42">
        <v>219</v>
      </c>
      <c r="R48" s="42">
        <v>289</v>
      </c>
      <c r="S48" s="42">
        <v>327</v>
      </c>
      <c r="T48" s="42">
        <v>270</v>
      </c>
      <c r="U48" s="42">
        <v>130</v>
      </c>
      <c r="V48" s="9">
        <v>179</v>
      </c>
      <c r="W48" s="9">
        <v>264</v>
      </c>
      <c r="X48" s="42">
        <v>289</v>
      </c>
      <c r="Y48" s="190">
        <v>185</v>
      </c>
      <c r="Z48" s="106">
        <f t="shared" si="5"/>
        <v>545</v>
      </c>
      <c r="AA48" s="106">
        <f t="shared" si="6"/>
        <v>856</v>
      </c>
      <c r="AB48" s="10">
        <f t="shared" si="7"/>
        <v>971</v>
      </c>
      <c r="AC48" s="10">
        <f t="shared" si="3"/>
        <v>1119</v>
      </c>
      <c r="AD48" s="10">
        <f t="shared" si="4"/>
        <v>906</v>
      </c>
    </row>
    <row r="49" spans="2:30" ht="12.75">
      <c r="B49" s="60" t="s">
        <v>55</v>
      </c>
      <c r="C49" s="8">
        <v>2170</v>
      </c>
      <c r="D49" s="9">
        <v>2333</v>
      </c>
      <c r="E49" s="9">
        <v>1703</v>
      </c>
      <c r="F49" s="9">
        <v>2359</v>
      </c>
      <c r="G49" s="9">
        <v>2740</v>
      </c>
      <c r="H49" s="9">
        <v>3331</v>
      </c>
      <c r="I49" s="9">
        <v>2483</v>
      </c>
      <c r="J49" s="9">
        <v>4528</v>
      </c>
      <c r="K49" s="9">
        <v>4408</v>
      </c>
      <c r="L49" s="9">
        <v>4327</v>
      </c>
      <c r="M49" s="9">
        <v>3362</v>
      </c>
      <c r="N49" s="9">
        <v>5348</v>
      </c>
      <c r="O49" s="9">
        <v>5140</v>
      </c>
      <c r="P49" s="9">
        <v>4562</v>
      </c>
      <c r="Q49" s="42">
        <v>4385</v>
      </c>
      <c r="R49" s="42">
        <v>4132</v>
      </c>
      <c r="S49" s="42">
        <v>4516</v>
      </c>
      <c r="T49" s="42">
        <v>4053</v>
      </c>
      <c r="U49" s="42">
        <v>1998</v>
      </c>
      <c r="V49" s="9">
        <v>2926</v>
      </c>
      <c r="W49" s="9">
        <v>3721</v>
      </c>
      <c r="X49" s="42">
        <v>3612</v>
      </c>
      <c r="Y49" s="190">
        <v>2555</v>
      </c>
      <c r="Z49" s="106">
        <f t="shared" si="5"/>
        <v>8565</v>
      </c>
      <c r="AA49" s="106">
        <f t="shared" si="6"/>
        <v>13082</v>
      </c>
      <c r="AB49" s="10">
        <f t="shared" si="7"/>
        <v>17445</v>
      </c>
      <c r="AC49" s="10">
        <f t="shared" si="3"/>
        <v>18219</v>
      </c>
      <c r="AD49" s="10">
        <f t="shared" si="4"/>
        <v>13493</v>
      </c>
    </row>
    <row r="50" spans="2:30" ht="12.75">
      <c r="B50" s="60" t="s">
        <v>56</v>
      </c>
      <c r="C50" s="8">
        <v>163</v>
      </c>
      <c r="D50" s="9">
        <v>141</v>
      </c>
      <c r="E50" s="9">
        <v>116</v>
      </c>
      <c r="F50" s="9">
        <v>131</v>
      </c>
      <c r="G50" s="9">
        <v>206</v>
      </c>
      <c r="H50" s="9">
        <v>211</v>
      </c>
      <c r="I50" s="9">
        <v>207</v>
      </c>
      <c r="J50" s="9">
        <v>313</v>
      </c>
      <c r="K50" s="9">
        <v>310</v>
      </c>
      <c r="L50" s="9">
        <v>289</v>
      </c>
      <c r="M50" s="9">
        <v>292</v>
      </c>
      <c r="N50" s="9">
        <v>382</v>
      </c>
      <c r="O50" s="9">
        <v>323</v>
      </c>
      <c r="P50" s="9">
        <v>306</v>
      </c>
      <c r="Q50" s="42">
        <v>265</v>
      </c>
      <c r="R50" s="42">
        <v>314</v>
      </c>
      <c r="S50" s="42">
        <v>357</v>
      </c>
      <c r="T50" s="42">
        <v>325</v>
      </c>
      <c r="U50" s="42">
        <v>168</v>
      </c>
      <c r="V50" s="9">
        <v>306</v>
      </c>
      <c r="W50" s="9">
        <v>260</v>
      </c>
      <c r="X50" s="42">
        <v>312</v>
      </c>
      <c r="Y50" s="190">
        <v>209</v>
      </c>
      <c r="Z50" s="106">
        <f t="shared" si="5"/>
        <v>551</v>
      </c>
      <c r="AA50" s="106">
        <f t="shared" si="6"/>
        <v>937</v>
      </c>
      <c r="AB50" s="10">
        <f t="shared" si="7"/>
        <v>1273</v>
      </c>
      <c r="AC50" s="10">
        <f t="shared" si="3"/>
        <v>1208</v>
      </c>
      <c r="AD50" s="10">
        <f t="shared" si="4"/>
        <v>1156</v>
      </c>
    </row>
    <row r="51" spans="2:30" ht="12.75">
      <c r="B51" s="60" t="s">
        <v>57</v>
      </c>
      <c r="C51" s="8">
        <v>1225</v>
      </c>
      <c r="D51" s="9">
        <v>1081</v>
      </c>
      <c r="E51" s="9">
        <v>1007</v>
      </c>
      <c r="F51" s="9">
        <v>1437</v>
      </c>
      <c r="G51" s="9">
        <v>1368</v>
      </c>
      <c r="H51" s="9">
        <v>2084</v>
      </c>
      <c r="I51" s="9">
        <v>1627</v>
      </c>
      <c r="J51" s="9">
        <v>2983</v>
      </c>
      <c r="K51" s="9">
        <v>2703</v>
      </c>
      <c r="L51" s="9">
        <v>3063</v>
      </c>
      <c r="M51" s="9">
        <v>2566</v>
      </c>
      <c r="N51" s="9">
        <v>3665</v>
      </c>
      <c r="O51" s="9">
        <v>3647</v>
      </c>
      <c r="P51" s="9">
        <v>3106</v>
      </c>
      <c r="Q51" s="42">
        <v>2313</v>
      </c>
      <c r="R51" s="42">
        <v>2986</v>
      </c>
      <c r="S51" s="42">
        <v>2988</v>
      </c>
      <c r="T51" s="42">
        <v>2654</v>
      </c>
      <c r="U51" s="42">
        <v>1784</v>
      </c>
      <c r="V51" s="9">
        <v>2133</v>
      </c>
      <c r="W51" s="9">
        <v>2326</v>
      </c>
      <c r="X51" s="42">
        <v>2096</v>
      </c>
      <c r="Y51" s="190">
        <v>2149</v>
      </c>
      <c r="Z51" s="106">
        <f t="shared" si="5"/>
        <v>4750</v>
      </c>
      <c r="AA51" s="106">
        <f t="shared" si="6"/>
        <v>8062</v>
      </c>
      <c r="AB51" s="10">
        <f t="shared" si="7"/>
        <v>11997</v>
      </c>
      <c r="AC51" s="10">
        <f t="shared" si="3"/>
        <v>12052</v>
      </c>
      <c r="AD51" s="10">
        <f t="shared" si="4"/>
        <v>9559</v>
      </c>
    </row>
    <row r="52" spans="2:30" ht="12.75">
      <c r="B52" s="60" t="s">
        <v>16</v>
      </c>
      <c r="C52" s="8">
        <v>6396</v>
      </c>
      <c r="D52" s="9">
        <v>6117</v>
      </c>
      <c r="E52" s="9">
        <v>4893</v>
      </c>
      <c r="F52" s="9">
        <v>6897</v>
      </c>
      <c r="G52" s="9">
        <v>7602</v>
      </c>
      <c r="H52" s="9">
        <v>10425</v>
      </c>
      <c r="I52" s="9">
        <v>8287</v>
      </c>
      <c r="J52" s="9">
        <v>12789</v>
      </c>
      <c r="K52" s="9">
        <v>12647</v>
      </c>
      <c r="L52" s="9">
        <v>13801</v>
      </c>
      <c r="M52" s="9">
        <v>11171</v>
      </c>
      <c r="N52" s="9">
        <v>16224</v>
      </c>
      <c r="O52" s="9">
        <v>15859</v>
      </c>
      <c r="P52" s="9">
        <v>14891</v>
      </c>
      <c r="Q52" s="42">
        <v>11625</v>
      </c>
      <c r="R52" s="42">
        <v>14038</v>
      </c>
      <c r="S52" s="42">
        <v>14512</v>
      </c>
      <c r="T52" s="42">
        <v>12417</v>
      </c>
      <c r="U52" s="42">
        <v>6587</v>
      </c>
      <c r="V52" s="9">
        <v>9066</v>
      </c>
      <c r="W52" s="9">
        <v>10551</v>
      </c>
      <c r="X52" s="42">
        <v>10890</v>
      </c>
      <c r="Y52" s="190">
        <v>8541</v>
      </c>
      <c r="Z52" s="106">
        <f t="shared" si="5"/>
        <v>24303</v>
      </c>
      <c r="AA52" s="106">
        <f t="shared" si="6"/>
        <v>39103</v>
      </c>
      <c r="AB52" s="10">
        <f t="shared" si="7"/>
        <v>53843</v>
      </c>
      <c r="AC52" s="10">
        <f t="shared" si="3"/>
        <v>56413</v>
      </c>
      <c r="AD52" s="10">
        <f t="shared" si="4"/>
        <v>42582</v>
      </c>
    </row>
    <row r="53" spans="2:30" ht="12.75">
      <c r="B53" s="60" t="s">
        <v>58</v>
      </c>
      <c r="C53" s="8">
        <v>1347</v>
      </c>
      <c r="D53" s="9">
        <v>1516</v>
      </c>
      <c r="E53" s="9">
        <v>1046</v>
      </c>
      <c r="F53" s="9">
        <v>1683</v>
      </c>
      <c r="G53" s="9">
        <v>519</v>
      </c>
      <c r="H53" s="9">
        <v>2677</v>
      </c>
      <c r="I53" s="9">
        <v>2007</v>
      </c>
      <c r="J53" s="9">
        <v>2626</v>
      </c>
      <c r="K53" s="9">
        <v>2827</v>
      </c>
      <c r="L53" s="9">
        <v>3051</v>
      </c>
      <c r="M53" s="9">
        <v>2203</v>
      </c>
      <c r="N53" s="9">
        <v>3098</v>
      </c>
      <c r="O53" s="9">
        <v>2887</v>
      </c>
      <c r="P53" s="9">
        <v>2622</v>
      </c>
      <c r="Q53" s="42">
        <v>2054</v>
      </c>
      <c r="R53" s="42">
        <v>2697</v>
      </c>
      <c r="S53" s="42">
        <v>2996</v>
      </c>
      <c r="T53" s="42">
        <v>2422</v>
      </c>
      <c r="U53" s="42">
        <v>1209</v>
      </c>
      <c r="V53" s="9">
        <v>1698</v>
      </c>
      <c r="W53" s="9">
        <v>2179</v>
      </c>
      <c r="X53" s="42">
        <v>2102</v>
      </c>
      <c r="Y53" s="190">
        <v>1889</v>
      </c>
      <c r="Z53" s="106">
        <f t="shared" si="5"/>
        <v>5592</v>
      </c>
      <c r="AA53" s="106">
        <f t="shared" si="6"/>
        <v>7829</v>
      </c>
      <c r="AB53" s="10">
        <f t="shared" si="7"/>
        <v>11179</v>
      </c>
      <c r="AC53" s="10">
        <f t="shared" si="3"/>
        <v>10260</v>
      </c>
      <c r="AD53" s="10">
        <f t="shared" si="4"/>
        <v>8325</v>
      </c>
    </row>
    <row r="54" spans="2:30" ht="12.75">
      <c r="B54" s="60" t="s">
        <v>59</v>
      </c>
      <c r="C54" s="8">
        <v>353</v>
      </c>
      <c r="D54" s="9">
        <v>278</v>
      </c>
      <c r="E54" s="9">
        <v>267</v>
      </c>
      <c r="F54" s="9">
        <v>407</v>
      </c>
      <c r="G54" s="9">
        <v>364</v>
      </c>
      <c r="H54" s="9">
        <v>481</v>
      </c>
      <c r="I54" s="9">
        <v>398</v>
      </c>
      <c r="J54" s="9">
        <v>609</v>
      </c>
      <c r="K54" s="9">
        <v>570</v>
      </c>
      <c r="L54" s="9">
        <v>646</v>
      </c>
      <c r="M54" s="9">
        <v>459</v>
      </c>
      <c r="N54" s="9">
        <v>832</v>
      </c>
      <c r="O54" s="9">
        <v>744</v>
      </c>
      <c r="P54" s="9">
        <v>613</v>
      </c>
      <c r="Q54" s="42">
        <v>470</v>
      </c>
      <c r="R54" s="42">
        <v>590</v>
      </c>
      <c r="S54" s="42">
        <v>765</v>
      </c>
      <c r="T54" s="42">
        <v>537</v>
      </c>
      <c r="U54" s="42">
        <v>349</v>
      </c>
      <c r="V54" s="9">
        <v>546</v>
      </c>
      <c r="W54" s="9">
        <v>605</v>
      </c>
      <c r="X54" s="42">
        <v>571</v>
      </c>
      <c r="Y54" s="190">
        <v>428</v>
      </c>
      <c r="Z54" s="106">
        <f t="shared" si="5"/>
        <v>1305</v>
      </c>
      <c r="AA54" s="106">
        <f t="shared" si="6"/>
        <v>1852</v>
      </c>
      <c r="AB54" s="10">
        <f t="shared" si="7"/>
        <v>2507</v>
      </c>
      <c r="AC54" s="10">
        <f t="shared" si="3"/>
        <v>2417</v>
      </c>
      <c r="AD54" s="10">
        <f t="shared" si="4"/>
        <v>2197</v>
      </c>
    </row>
    <row r="55" spans="2:30" ht="13.5" thickBot="1">
      <c r="B55" s="61" t="s">
        <v>60</v>
      </c>
      <c r="C55" s="11">
        <v>1986</v>
      </c>
      <c r="D55" s="128">
        <v>1878</v>
      </c>
      <c r="E55" s="128">
        <v>1479</v>
      </c>
      <c r="F55" s="128">
        <v>1992</v>
      </c>
      <c r="G55" s="128">
        <v>2423</v>
      </c>
      <c r="H55" s="128">
        <v>2977</v>
      </c>
      <c r="I55" s="128">
        <v>2430</v>
      </c>
      <c r="J55" s="128">
        <v>4165</v>
      </c>
      <c r="K55" s="128">
        <v>4448</v>
      </c>
      <c r="L55" s="128">
        <v>4416</v>
      </c>
      <c r="M55" s="128">
        <v>3514</v>
      </c>
      <c r="N55" s="128">
        <v>5174</v>
      </c>
      <c r="O55" s="128">
        <v>5077</v>
      </c>
      <c r="P55" s="128">
        <v>4795</v>
      </c>
      <c r="Q55" s="121">
        <v>3221</v>
      </c>
      <c r="R55" s="121">
        <v>3965</v>
      </c>
      <c r="S55" s="121">
        <v>4012</v>
      </c>
      <c r="T55" s="121">
        <v>3823</v>
      </c>
      <c r="U55" s="121">
        <v>1975</v>
      </c>
      <c r="V55" s="128">
        <v>2745</v>
      </c>
      <c r="W55" s="128">
        <v>3166</v>
      </c>
      <c r="X55" s="121">
        <v>3371</v>
      </c>
      <c r="Y55" s="191">
        <v>2539</v>
      </c>
      <c r="Z55" s="95">
        <f t="shared" si="5"/>
        <v>7335</v>
      </c>
      <c r="AA55" s="95">
        <f t="shared" si="6"/>
        <v>11995</v>
      </c>
      <c r="AB55" s="12">
        <f t="shared" si="7"/>
        <v>17552</v>
      </c>
      <c r="AC55" s="12">
        <f t="shared" si="3"/>
        <v>17058</v>
      </c>
      <c r="AD55" s="12">
        <f t="shared" si="4"/>
        <v>12555</v>
      </c>
    </row>
    <row r="56" spans="2:30" ht="13.5" thickBot="1">
      <c r="B56" s="126" t="s">
        <v>81</v>
      </c>
      <c r="C56" s="127">
        <f aca="true" t="shared" si="8" ref="C56:N56">SUM(C6:C55)</f>
        <v>117595</v>
      </c>
      <c r="D56" s="127">
        <f t="shared" si="8"/>
        <v>105562</v>
      </c>
      <c r="E56" s="127">
        <f t="shared" si="8"/>
        <v>82411</v>
      </c>
      <c r="F56" s="127">
        <f t="shared" si="8"/>
        <v>115031</v>
      </c>
      <c r="G56" s="127">
        <f t="shared" si="8"/>
        <v>121829</v>
      </c>
      <c r="H56" s="127">
        <f t="shared" si="8"/>
        <v>168029</v>
      </c>
      <c r="I56" s="127">
        <f t="shared" si="8"/>
        <v>141751</v>
      </c>
      <c r="J56" s="127">
        <f t="shared" si="8"/>
        <v>214367</v>
      </c>
      <c r="K56" s="127">
        <f t="shared" si="8"/>
        <v>207890</v>
      </c>
      <c r="L56" s="127">
        <f t="shared" si="8"/>
        <v>216333</v>
      </c>
      <c r="M56" s="127">
        <f t="shared" si="8"/>
        <v>178421</v>
      </c>
      <c r="N56" s="127">
        <f t="shared" si="8"/>
        <v>254231</v>
      </c>
      <c r="O56" s="127">
        <v>255528</v>
      </c>
      <c r="P56" s="127">
        <v>238962</v>
      </c>
      <c r="Q56" s="127">
        <f aca="true" t="shared" si="9" ref="Q56:AC56">SUM(Q6:Q55)</f>
        <v>177892</v>
      </c>
      <c r="R56" s="127">
        <f t="shared" si="9"/>
        <v>222745</v>
      </c>
      <c r="S56" s="127">
        <f t="shared" si="9"/>
        <v>229355</v>
      </c>
      <c r="T56" s="127">
        <f t="shared" si="9"/>
        <v>212296</v>
      </c>
      <c r="U56" s="127">
        <f t="shared" si="9"/>
        <v>99713</v>
      </c>
      <c r="V56" s="127">
        <f t="shared" si="9"/>
        <v>142340</v>
      </c>
      <c r="W56" s="127">
        <v>171669</v>
      </c>
      <c r="X56" s="127">
        <v>172319</v>
      </c>
      <c r="Y56" s="138">
        <f>SUM(Y6:Y55)</f>
        <v>139047</v>
      </c>
      <c r="Z56" s="127">
        <f t="shared" si="9"/>
        <v>420599</v>
      </c>
      <c r="AA56" s="127">
        <f t="shared" si="9"/>
        <v>645976</v>
      </c>
      <c r="AB56" s="127">
        <f t="shared" si="9"/>
        <v>856875</v>
      </c>
      <c r="AC56" s="142">
        <f t="shared" si="9"/>
        <v>895127</v>
      </c>
      <c r="AD56" s="142">
        <f t="shared" si="4"/>
        <v>683704</v>
      </c>
    </row>
    <row r="57" spans="2:9" ht="12.75">
      <c r="B57" s="2"/>
      <c r="C57" s="1"/>
      <c r="D57" s="1"/>
      <c r="E57" s="1"/>
      <c r="F57" s="1"/>
      <c r="G57" s="1"/>
      <c r="H57" s="1"/>
      <c r="I57" s="1"/>
    </row>
    <row r="58" spans="2:9" ht="32.25" customHeight="1">
      <c r="B58" s="204" t="s">
        <v>162</v>
      </c>
      <c r="C58" s="204"/>
      <c r="D58" s="204"/>
      <c r="E58" s="204"/>
      <c r="F58" s="13"/>
      <c r="G58" s="13"/>
      <c r="H58" s="13"/>
      <c r="I58" s="13"/>
    </row>
    <row r="59" ht="13.5" thickBot="1"/>
    <row r="60" spans="2:25" ht="43.5" customHeight="1" thickBot="1">
      <c r="B60" s="89"/>
      <c r="C60" s="125" t="s">
        <v>17</v>
      </c>
      <c r="D60" s="125" t="s">
        <v>18</v>
      </c>
      <c r="E60" s="125" t="s">
        <v>19</v>
      </c>
      <c r="F60" s="125" t="s">
        <v>90</v>
      </c>
      <c r="G60" s="125" t="s">
        <v>95</v>
      </c>
      <c r="H60" s="125" t="s">
        <v>97</v>
      </c>
      <c r="I60" s="125" t="s">
        <v>101</v>
      </c>
      <c r="J60" s="125" t="s">
        <v>107</v>
      </c>
      <c r="K60" s="125" t="s">
        <v>111</v>
      </c>
      <c r="L60" s="125" t="s">
        <v>121</v>
      </c>
      <c r="M60" s="125" t="s">
        <v>136</v>
      </c>
      <c r="N60" s="125" t="s">
        <v>140</v>
      </c>
      <c r="O60" s="125" t="s">
        <v>144</v>
      </c>
      <c r="P60" s="125" t="s">
        <v>147</v>
      </c>
      <c r="Q60" s="125" t="s">
        <v>159</v>
      </c>
      <c r="R60" s="125" t="s">
        <v>176</v>
      </c>
      <c r="S60" s="125" t="s">
        <v>181</v>
      </c>
      <c r="T60" s="125" t="s">
        <v>194</v>
      </c>
      <c r="U60" s="125" t="s">
        <v>201</v>
      </c>
      <c r="V60" s="125" t="s">
        <v>93</v>
      </c>
      <c r="W60" s="125" t="s">
        <v>106</v>
      </c>
      <c r="X60" s="125" t="s">
        <v>141</v>
      </c>
      <c r="Y60" s="125" t="s">
        <v>175</v>
      </c>
    </row>
    <row r="61" spans="2:25" ht="12.75">
      <c r="B61" s="59" t="s">
        <v>119</v>
      </c>
      <c r="C61" s="14">
        <f aca="true" t="shared" si="10" ref="C61:C82">+(G6-C6)/C6</f>
        <v>-0.005637773079633545</v>
      </c>
      <c r="D61" s="15">
        <f aca="true" t="shared" si="11" ref="D61:D82">+(H6-D6)/D6</f>
        <v>0.332459752901535</v>
      </c>
      <c r="E61" s="86">
        <f aca="true" t="shared" si="12" ref="E61:E82">+(I6-E6)/E6</f>
        <v>0.6199740596627756</v>
      </c>
      <c r="F61" s="52">
        <f aca="true" t="shared" si="13" ref="F61:F82">+(J6-F6)/F6</f>
        <v>0.5485113835376533</v>
      </c>
      <c r="G61" s="52">
        <f aca="true" t="shared" si="14" ref="G61:G82">+(K6-G6)/G6</f>
        <v>0.4528703047484054</v>
      </c>
      <c r="H61" s="56">
        <f aca="true" t="shared" si="15" ref="H61:H82">+(L6-H6)/H6</f>
        <v>0.38578252318066875</v>
      </c>
      <c r="I61" s="56">
        <f aca="true" t="shared" si="16" ref="I61:I82">+(M6-I6)/I6</f>
        <v>0.09847878302642114</v>
      </c>
      <c r="J61" s="56">
        <f aca="true" t="shared" si="17" ref="J61:J82">+(N6-J6)/J6</f>
        <v>0.15720425243157657</v>
      </c>
      <c r="K61" s="56">
        <f aca="true" t="shared" si="18" ref="K61:K82">+(O6-K6)/K6</f>
        <v>0.17902439024390243</v>
      </c>
      <c r="L61" s="56">
        <f aca="true" t="shared" si="19" ref="L61:L82">+(P6-L6)/L6</f>
        <v>-0.031224655312246552</v>
      </c>
      <c r="M61" s="56">
        <f aca="true" t="shared" si="20" ref="M61:M82">+(Q6-M6)/M6</f>
        <v>-0.13654033041788144</v>
      </c>
      <c r="N61" s="56">
        <f aca="true" t="shared" si="21" ref="N61:N82">+(R6-N6)/N6</f>
        <v>-0.19272869429241596</v>
      </c>
      <c r="O61" s="56">
        <f aca="true" t="shared" si="22" ref="O61:O82">+(S6-O6)/O6</f>
        <v>-0.0947455523376086</v>
      </c>
      <c r="P61" s="56">
        <f aca="true" t="shared" si="23" ref="P61:U82">+(T6-P6)/P6</f>
        <v>-0.12473838426119715</v>
      </c>
      <c r="Q61" s="56">
        <f t="shared" si="23"/>
        <v>-0.4254361283061339</v>
      </c>
      <c r="R61" s="56">
        <f t="shared" si="23"/>
        <v>-0.2692493946731235</v>
      </c>
      <c r="S61" s="56">
        <f t="shared" si="23"/>
        <v>-0.19012797074954296</v>
      </c>
      <c r="T61" s="56">
        <f t="shared" si="23"/>
        <v>-0.19344811095169775</v>
      </c>
      <c r="U61" s="56">
        <f t="shared" si="23"/>
        <v>0.44906953966699314</v>
      </c>
      <c r="V61" s="163">
        <f aca="true" t="shared" si="24" ref="V61:V82">+(AA6-Z6)/Z6</f>
        <v>0.36264868408729045</v>
      </c>
      <c r="W61" s="163">
        <f aca="true" t="shared" si="25" ref="W61:W82">+(AB6-AA6)/AA6</f>
        <v>0.2553440098975875</v>
      </c>
      <c r="X61" s="163">
        <f aca="true" t="shared" si="26" ref="X61:Y82">+(AC6-AB6)/AB6</f>
        <v>-0.05300043802014893</v>
      </c>
      <c r="Y61" s="163">
        <f t="shared" si="26"/>
        <v>-0.21265032377428308</v>
      </c>
    </row>
    <row r="62" spans="2:25" ht="12.75">
      <c r="B62" s="60" t="s">
        <v>25</v>
      </c>
      <c r="C62" s="17">
        <f t="shared" si="10"/>
        <v>-0.31337047353760444</v>
      </c>
      <c r="D62" s="18">
        <f t="shared" si="11"/>
        <v>1.597444089456869</v>
      </c>
      <c r="E62" s="87">
        <f t="shared" si="12"/>
        <v>0.7911877394636015</v>
      </c>
      <c r="F62" s="56">
        <f t="shared" si="13"/>
        <v>0.8693045563549161</v>
      </c>
      <c r="G62" s="56">
        <f t="shared" si="14"/>
        <v>1.9127789046653143</v>
      </c>
      <c r="H62" s="56">
        <f t="shared" si="15"/>
        <v>-0.0036900369003690036</v>
      </c>
      <c r="I62" s="56">
        <f t="shared" si="16"/>
        <v>0.31336898395721924</v>
      </c>
      <c r="J62" s="56">
        <f t="shared" si="17"/>
        <v>0.17575368826170623</v>
      </c>
      <c r="K62" s="56">
        <f t="shared" si="18"/>
        <v>0.14066852367688024</v>
      </c>
      <c r="L62" s="56">
        <f t="shared" si="19"/>
        <v>-0.04567901234567901</v>
      </c>
      <c r="M62" s="56">
        <f t="shared" si="20"/>
        <v>-0.15309446254071662</v>
      </c>
      <c r="N62" s="56">
        <f t="shared" si="21"/>
        <v>-0.14238952536824878</v>
      </c>
      <c r="O62" s="56">
        <f t="shared" si="22"/>
        <v>0.11965811965811966</v>
      </c>
      <c r="P62" s="56">
        <f t="shared" si="23"/>
        <v>0.07697283311772316</v>
      </c>
      <c r="Q62" s="56">
        <f t="shared" si="23"/>
        <v>-0.1971153846153846</v>
      </c>
      <c r="R62" s="56">
        <f t="shared" si="23"/>
        <v>-0.1984732824427481</v>
      </c>
      <c r="S62" s="56">
        <f t="shared" si="23"/>
        <v>-0.24427480916030533</v>
      </c>
      <c r="T62" s="56">
        <f t="shared" si="23"/>
        <v>-0.2564564564564565</v>
      </c>
      <c r="U62" s="56">
        <f t="shared" si="23"/>
        <v>0.2946107784431138</v>
      </c>
      <c r="V62" s="164">
        <f t="shared" si="24"/>
        <v>0.7085185185185185</v>
      </c>
      <c r="W62" s="164">
        <f t="shared" si="25"/>
        <v>0.3260351181443746</v>
      </c>
      <c r="X62" s="164">
        <f t="shared" si="26"/>
        <v>-0.05247670426679745</v>
      </c>
      <c r="Y62" s="164">
        <f t="shared" si="26"/>
        <v>-0.034851621808143544</v>
      </c>
    </row>
    <row r="63" spans="2:25" ht="12.75">
      <c r="B63" s="60" t="s">
        <v>26</v>
      </c>
      <c r="C63" s="17">
        <f t="shared" si="10"/>
        <v>0.11829944547134935</v>
      </c>
      <c r="D63" s="18">
        <f t="shared" si="11"/>
        <v>0.6675817890642873</v>
      </c>
      <c r="E63" s="87">
        <f t="shared" si="12"/>
        <v>0.9170891738741426</v>
      </c>
      <c r="F63" s="56">
        <f t="shared" si="13"/>
        <v>1.0346934752611867</v>
      </c>
      <c r="G63" s="56">
        <f t="shared" si="14"/>
        <v>0.8347107438016529</v>
      </c>
      <c r="H63" s="56">
        <f t="shared" si="15"/>
        <v>0.3992317190286733</v>
      </c>
      <c r="I63" s="56">
        <f t="shared" si="16"/>
        <v>0.44243932794026136</v>
      </c>
      <c r="J63" s="56">
        <f t="shared" si="17"/>
        <v>0.17486921139314088</v>
      </c>
      <c r="K63" s="56">
        <f t="shared" si="18"/>
        <v>0.41161161161161164</v>
      </c>
      <c r="L63" s="56">
        <f t="shared" si="19"/>
        <v>0.0852044318070399</v>
      </c>
      <c r="M63" s="56">
        <f t="shared" si="20"/>
        <v>-0.07226056945642796</v>
      </c>
      <c r="N63" s="56">
        <f t="shared" si="21"/>
        <v>-0.15263461697039662</v>
      </c>
      <c r="O63" s="56">
        <f t="shared" si="22"/>
        <v>-0.23422209615657352</v>
      </c>
      <c r="P63" s="56">
        <f t="shared" si="23"/>
        <v>-0.13742320202385255</v>
      </c>
      <c r="Q63" s="56">
        <f t="shared" si="23"/>
        <v>-0.4189723320158103</v>
      </c>
      <c r="R63" s="56">
        <f t="shared" si="23"/>
        <v>-0.4189373297002725</v>
      </c>
      <c r="S63" s="56">
        <f t="shared" si="23"/>
        <v>-0.24455968145198628</v>
      </c>
      <c r="T63" s="56">
        <f t="shared" si="23"/>
        <v>-0.15806012359903635</v>
      </c>
      <c r="U63" s="56">
        <f t="shared" si="23"/>
        <v>0.2452981192476991</v>
      </c>
      <c r="V63" s="164">
        <f t="shared" si="24"/>
        <v>0.6689686403260501</v>
      </c>
      <c r="W63" s="164">
        <f t="shared" si="25"/>
        <v>0.4105277438610772</v>
      </c>
      <c r="X63" s="164">
        <f t="shared" si="26"/>
        <v>0.059151678368760216</v>
      </c>
      <c r="Y63" s="164">
        <f t="shared" si="26"/>
        <v>-0.2890710134398838</v>
      </c>
    </row>
    <row r="64" spans="2:25" ht="12.75">
      <c r="B64" s="60" t="s">
        <v>27</v>
      </c>
      <c r="C64" s="17">
        <f t="shared" si="10"/>
        <v>0.42247191011235957</v>
      </c>
      <c r="D64" s="18">
        <f t="shared" si="11"/>
        <v>0.6144721233689205</v>
      </c>
      <c r="E64" s="87">
        <f t="shared" si="12"/>
        <v>1.407718120805369</v>
      </c>
      <c r="F64" s="56">
        <f t="shared" si="13"/>
        <v>1.174061433447099</v>
      </c>
      <c r="G64" s="56">
        <f t="shared" si="14"/>
        <v>0.7768562401263823</v>
      </c>
      <c r="H64" s="56">
        <f t="shared" si="15"/>
        <v>0.5216752387950037</v>
      </c>
      <c r="I64" s="56">
        <f t="shared" si="16"/>
        <v>0.3550522648083624</v>
      </c>
      <c r="J64" s="56">
        <f t="shared" si="17"/>
        <v>0.21454735740450026</v>
      </c>
      <c r="K64" s="56">
        <f t="shared" si="18"/>
        <v>0.20671260280062237</v>
      </c>
      <c r="L64" s="56">
        <f t="shared" si="19"/>
        <v>-0.03355866731047803</v>
      </c>
      <c r="M64" s="56">
        <f t="shared" si="20"/>
        <v>0.17973772177937772</v>
      </c>
      <c r="N64" s="56">
        <f t="shared" si="21"/>
        <v>0.0034467901766479965</v>
      </c>
      <c r="O64" s="56">
        <f t="shared" si="22"/>
        <v>-0.16761834592005895</v>
      </c>
      <c r="P64" s="56">
        <f t="shared" si="23"/>
        <v>0.27779165625780666</v>
      </c>
      <c r="Q64" s="56">
        <f t="shared" si="23"/>
        <v>-0.4594594594594595</v>
      </c>
      <c r="R64" s="56">
        <f t="shared" si="23"/>
        <v>-0.31300987548303993</v>
      </c>
      <c r="S64" s="56">
        <f t="shared" si="23"/>
        <v>-0.12414250940473556</v>
      </c>
      <c r="T64" s="56">
        <f t="shared" si="23"/>
        <v>-0.2166177908113392</v>
      </c>
      <c r="U64" s="56">
        <f t="shared" si="23"/>
        <v>-0.10201612903225807</v>
      </c>
      <c r="V64" s="164">
        <f t="shared" si="24"/>
        <v>0.8619077306733167</v>
      </c>
      <c r="W64" s="164">
        <f t="shared" si="25"/>
        <v>0.43746860873932697</v>
      </c>
      <c r="X64" s="164">
        <f t="shared" si="26"/>
        <v>0.08770090845562543</v>
      </c>
      <c r="Y64" s="164">
        <f t="shared" si="26"/>
        <v>-0.18010493628868188</v>
      </c>
    </row>
    <row r="65" spans="2:25" ht="12.75">
      <c r="B65" s="60" t="s">
        <v>154</v>
      </c>
      <c r="C65" s="17">
        <f t="shared" si="10"/>
        <v>0.008674101610904586</v>
      </c>
      <c r="D65" s="18">
        <f t="shared" si="11"/>
        <v>0.5573192239858906</v>
      </c>
      <c r="E65" s="87">
        <f t="shared" si="12"/>
        <v>0.5128712871287129</v>
      </c>
      <c r="F65" s="56">
        <f t="shared" si="13"/>
        <v>0.9475587703435805</v>
      </c>
      <c r="G65" s="56">
        <f t="shared" si="14"/>
        <v>0.17813267813267813</v>
      </c>
      <c r="H65" s="56">
        <f t="shared" si="15"/>
        <v>0.3091732729331823</v>
      </c>
      <c r="I65" s="56">
        <f t="shared" si="16"/>
        <v>0.058900523560209424</v>
      </c>
      <c r="J65" s="56">
        <f t="shared" si="17"/>
        <v>0.017641597028783658</v>
      </c>
      <c r="K65" s="56">
        <f t="shared" si="18"/>
        <v>0.3305526590198123</v>
      </c>
      <c r="L65" s="56">
        <f t="shared" si="19"/>
        <v>-0.0025951557093425604</v>
      </c>
      <c r="M65" s="56">
        <f t="shared" si="20"/>
        <v>-0.003708281829419036</v>
      </c>
      <c r="N65" s="56">
        <f t="shared" si="21"/>
        <v>-0.0885036496350365</v>
      </c>
      <c r="O65" s="56">
        <f t="shared" si="22"/>
        <v>0.03526645768025078</v>
      </c>
      <c r="P65" s="56">
        <f t="shared" si="23"/>
        <v>-0.17866435385949697</v>
      </c>
      <c r="Q65" s="56">
        <f t="shared" si="23"/>
        <v>-0.3933002481389578</v>
      </c>
      <c r="R65" s="56">
        <f t="shared" si="23"/>
        <v>-0.2862862862862863</v>
      </c>
      <c r="S65" s="56">
        <f t="shared" si="23"/>
        <v>-0.2505677517032551</v>
      </c>
      <c r="T65" s="56">
        <f t="shared" si="23"/>
        <v>0.11510031678986272</v>
      </c>
      <c r="U65" s="56">
        <f t="shared" si="23"/>
        <v>0.5521472392638037</v>
      </c>
      <c r="V65" s="164">
        <f t="shared" si="24"/>
        <v>0.45476973684210525</v>
      </c>
      <c r="W65" s="164">
        <f t="shared" si="25"/>
        <v>0.1362351611079706</v>
      </c>
      <c r="X65" s="164">
        <f t="shared" si="26"/>
        <v>0.05323383084577114</v>
      </c>
      <c r="Y65" s="164">
        <f t="shared" si="26"/>
        <v>-0.18044402456306094</v>
      </c>
    </row>
    <row r="66" spans="2:25" ht="12.75">
      <c r="B66" s="60" t="s">
        <v>8</v>
      </c>
      <c r="C66" s="17">
        <f t="shared" si="10"/>
        <v>-0.20601451780159005</v>
      </c>
      <c r="D66" s="18">
        <f t="shared" si="11"/>
        <v>0.45384318269602164</v>
      </c>
      <c r="E66" s="87">
        <f t="shared" si="12"/>
        <v>0.5088757396449705</v>
      </c>
      <c r="F66" s="56">
        <f t="shared" si="13"/>
        <v>0.7043189368770764</v>
      </c>
      <c r="G66" s="56">
        <f t="shared" si="14"/>
        <v>0.7923378319547235</v>
      </c>
      <c r="H66" s="56">
        <f t="shared" si="15"/>
        <v>0.06482465462274177</v>
      </c>
      <c r="I66" s="56">
        <f t="shared" si="16"/>
        <v>0.16898395721925133</v>
      </c>
      <c r="J66" s="56">
        <f t="shared" si="17"/>
        <v>0.036387264457439894</v>
      </c>
      <c r="K66" s="56">
        <f t="shared" si="18"/>
        <v>0.1248481904299247</v>
      </c>
      <c r="L66" s="56">
        <f t="shared" si="19"/>
        <v>0.08607784431137724</v>
      </c>
      <c r="M66" s="56">
        <f t="shared" si="20"/>
        <v>0.10186032326928941</v>
      </c>
      <c r="N66" s="56">
        <f t="shared" si="21"/>
        <v>-0.08735632183908046</v>
      </c>
      <c r="O66" s="56">
        <f t="shared" si="22"/>
        <v>-0.04491470524724681</v>
      </c>
      <c r="P66" s="56">
        <f t="shared" si="23"/>
        <v>-0.08270158511371468</v>
      </c>
      <c r="Q66" s="56">
        <f t="shared" si="23"/>
        <v>-0.5527262662607252</v>
      </c>
      <c r="R66" s="56">
        <f t="shared" si="23"/>
        <v>-0.3384474467597893</v>
      </c>
      <c r="S66" s="56">
        <f t="shared" si="23"/>
        <v>-0.26452633958851457</v>
      </c>
      <c r="T66" s="56">
        <f t="shared" si="23"/>
        <v>-0.14274981217129978</v>
      </c>
      <c r="U66" s="56">
        <f t="shared" si="23"/>
        <v>0.8483910891089109</v>
      </c>
      <c r="V66" s="164">
        <f t="shared" si="24"/>
        <v>0.341592039800995</v>
      </c>
      <c r="W66" s="164">
        <f t="shared" si="25"/>
        <v>0.20069717421938738</v>
      </c>
      <c r="X66" s="164">
        <f t="shared" si="26"/>
        <v>0.047872011859904876</v>
      </c>
      <c r="Y66" s="164">
        <f t="shared" si="26"/>
        <v>-0.2383282244753596</v>
      </c>
    </row>
    <row r="67" spans="2:25" ht="12.75">
      <c r="B67" s="60" t="s">
        <v>28</v>
      </c>
      <c r="C67" s="17">
        <f t="shared" si="10"/>
        <v>-0.0695364238410596</v>
      </c>
      <c r="D67" s="18">
        <f t="shared" si="11"/>
        <v>0.7601626016260162</v>
      </c>
      <c r="E67" s="87">
        <f t="shared" si="12"/>
        <v>0.6273584905660378</v>
      </c>
      <c r="F67" s="56">
        <f t="shared" si="13"/>
        <v>0.8271186440677966</v>
      </c>
      <c r="G67" s="56">
        <f t="shared" si="14"/>
        <v>0.9039145907473309</v>
      </c>
      <c r="H67" s="56">
        <f t="shared" si="15"/>
        <v>0.2517321016166282</v>
      </c>
      <c r="I67" s="56">
        <f t="shared" si="16"/>
        <v>0.11014492753623188</v>
      </c>
      <c r="J67" s="56">
        <f t="shared" si="17"/>
        <v>0.04452690166975881</v>
      </c>
      <c r="K67" s="56">
        <f t="shared" si="18"/>
        <v>0.003738317757009346</v>
      </c>
      <c r="L67" s="56">
        <f t="shared" si="19"/>
        <v>-0.06088560885608856</v>
      </c>
      <c r="M67" s="56">
        <f t="shared" si="20"/>
        <v>0.27676240208877284</v>
      </c>
      <c r="N67" s="56">
        <f t="shared" si="21"/>
        <v>-0.028419182948490232</v>
      </c>
      <c r="O67" s="56">
        <f t="shared" si="22"/>
        <v>0.2905027932960894</v>
      </c>
      <c r="P67" s="56">
        <f t="shared" si="23"/>
        <v>0.0412573673870334</v>
      </c>
      <c r="Q67" s="56">
        <f t="shared" si="23"/>
        <v>-0.2903885480572597</v>
      </c>
      <c r="R67" s="56">
        <f t="shared" si="23"/>
        <v>-0.3711151736745887</v>
      </c>
      <c r="S67" s="56">
        <f t="shared" si="23"/>
        <v>-0.3564213564213564</v>
      </c>
      <c r="T67" s="56">
        <f t="shared" si="23"/>
        <v>-0.2660377358490566</v>
      </c>
      <c r="U67" s="56">
        <f t="shared" si="23"/>
        <v>0.08645533141210375</v>
      </c>
      <c r="V67" s="164">
        <f t="shared" si="24"/>
        <v>0.5146919431279621</v>
      </c>
      <c r="W67" s="164">
        <f t="shared" si="25"/>
        <v>0.26595744680851063</v>
      </c>
      <c r="X67" s="164">
        <f t="shared" si="26"/>
        <v>0.0291646070192783</v>
      </c>
      <c r="Y67" s="164">
        <f t="shared" si="26"/>
        <v>-0.08069164265129683</v>
      </c>
    </row>
    <row r="68" spans="2:25" ht="12.75">
      <c r="B68" s="60" t="s">
        <v>29</v>
      </c>
      <c r="C68" s="17">
        <f t="shared" si="10"/>
        <v>-0.26033690658499237</v>
      </c>
      <c r="D68" s="18">
        <f t="shared" si="11"/>
        <v>0.503448275862069</v>
      </c>
      <c r="E68" s="87">
        <f t="shared" si="12"/>
        <v>0.6897654584221748</v>
      </c>
      <c r="F68" s="56">
        <f t="shared" si="13"/>
        <v>0.6855388813096862</v>
      </c>
      <c r="G68" s="56">
        <f t="shared" si="14"/>
        <v>1.7370600414078674</v>
      </c>
      <c r="H68" s="56">
        <f t="shared" si="15"/>
        <v>0.24872579001019368</v>
      </c>
      <c r="I68" s="56">
        <f t="shared" si="16"/>
        <v>0.2801261829652997</v>
      </c>
      <c r="J68" s="56">
        <f t="shared" si="17"/>
        <v>0.21489275596924323</v>
      </c>
      <c r="K68" s="56">
        <f t="shared" si="18"/>
        <v>-0.04046898638426626</v>
      </c>
      <c r="L68" s="56">
        <f t="shared" si="19"/>
        <v>0.06</v>
      </c>
      <c r="M68" s="56">
        <f t="shared" si="20"/>
        <v>-0.07343518974864466</v>
      </c>
      <c r="N68" s="56">
        <f t="shared" si="21"/>
        <v>-0.06129247168554297</v>
      </c>
      <c r="O68" s="56">
        <f t="shared" si="22"/>
        <v>-0.11982656681119433</v>
      </c>
      <c r="P68" s="56">
        <f t="shared" si="23"/>
        <v>-0.06083943011166731</v>
      </c>
      <c r="Q68" s="56">
        <f t="shared" si="23"/>
        <v>-0.20957446808510638</v>
      </c>
      <c r="R68" s="56">
        <f t="shared" si="23"/>
        <v>-0.26969481902058196</v>
      </c>
      <c r="S68" s="56">
        <f t="shared" si="23"/>
        <v>-0.06762203313927452</v>
      </c>
      <c r="T68" s="56">
        <f t="shared" si="23"/>
        <v>-0.13571135711357113</v>
      </c>
      <c r="U68" s="56">
        <f t="shared" si="23"/>
        <v>0.02557200538358008</v>
      </c>
      <c r="V68" s="164">
        <f t="shared" si="24"/>
        <v>0.3926221335992024</v>
      </c>
      <c r="W68" s="164">
        <f t="shared" si="25"/>
        <v>0.4497422680412371</v>
      </c>
      <c r="X68" s="164">
        <f t="shared" si="26"/>
        <v>-0.02893827160493827</v>
      </c>
      <c r="Y68" s="164">
        <f t="shared" si="26"/>
        <v>-0.1643612693246542</v>
      </c>
    </row>
    <row r="69" spans="2:25" ht="12.75">
      <c r="B69" s="60" t="s">
        <v>30</v>
      </c>
      <c r="C69" s="17">
        <f t="shared" si="10"/>
        <v>0.17136439388450111</v>
      </c>
      <c r="D69" s="18">
        <f t="shared" si="11"/>
        <v>0.6105861508932526</v>
      </c>
      <c r="E69" s="87">
        <f t="shared" si="12"/>
        <v>0.8150889094459862</v>
      </c>
      <c r="F69" s="56">
        <f t="shared" si="13"/>
        <v>0.8249258160237388</v>
      </c>
      <c r="G69" s="56">
        <f t="shared" si="14"/>
        <v>0.4781640480019795</v>
      </c>
      <c r="H69" s="56">
        <f t="shared" si="15"/>
        <v>0.10679745152862447</v>
      </c>
      <c r="I69" s="56">
        <f t="shared" si="16"/>
        <v>0.18053117390565718</v>
      </c>
      <c r="J69" s="56">
        <f t="shared" si="17"/>
        <v>0.19641537324464153</v>
      </c>
      <c r="K69" s="56">
        <f t="shared" si="18"/>
        <v>0.29046702376966854</v>
      </c>
      <c r="L69" s="56">
        <f t="shared" si="19"/>
        <v>0.19319170083240153</v>
      </c>
      <c r="M69" s="56">
        <f t="shared" si="20"/>
        <v>0.02240130474408788</v>
      </c>
      <c r="N69" s="56">
        <f t="shared" si="21"/>
        <v>-0.19688030888030889</v>
      </c>
      <c r="O69" s="56">
        <f t="shared" si="22"/>
        <v>-0.16279145182735025</v>
      </c>
      <c r="P69" s="56">
        <f t="shared" si="23"/>
        <v>-0.13758156323753992</v>
      </c>
      <c r="Q69" s="56">
        <f t="shared" si="23"/>
        <v>-0.49690344374589474</v>
      </c>
      <c r="R69" s="56">
        <f t="shared" si="23"/>
        <v>-0.4163301411484174</v>
      </c>
      <c r="S69" s="56">
        <f t="shared" si="23"/>
        <v>-0.2037417205717163</v>
      </c>
      <c r="T69" s="56">
        <f t="shared" si="23"/>
        <v>-0.20110270444301354</v>
      </c>
      <c r="U69" s="56">
        <f t="shared" si="23"/>
        <v>0.2450806677235848</v>
      </c>
      <c r="V69" s="164">
        <f t="shared" si="24"/>
        <v>0.59336467324291</v>
      </c>
      <c r="W69" s="164">
        <f t="shared" si="25"/>
        <v>0.22445648230998042</v>
      </c>
      <c r="X69" s="164">
        <f t="shared" si="26"/>
        <v>0.056278082259418355</v>
      </c>
      <c r="Y69" s="164">
        <f t="shared" si="26"/>
        <v>-0.2842077708387869</v>
      </c>
    </row>
    <row r="70" spans="2:25" ht="12.75">
      <c r="B70" s="60" t="s">
        <v>156</v>
      </c>
      <c r="C70" s="17">
        <f t="shared" si="10"/>
        <v>-0.09557595993322204</v>
      </c>
      <c r="D70" s="18">
        <f t="shared" si="11"/>
        <v>0.4579831932773109</v>
      </c>
      <c r="E70" s="87">
        <f t="shared" si="12"/>
        <v>0.1825242718446602</v>
      </c>
      <c r="F70" s="56">
        <f t="shared" si="13"/>
        <v>0.6737804878048781</v>
      </c>
      <c r="G70" s="56">
        <f t="shared" si="14"/>
        <v>0.3871712044300877</v>
      </c>
      <c r="H70" s="56">
        <f t="shared" si="15"/>
        <v>0.3548785508439687</v>
      </c>
      <c r="I70" s="56">
        <f t="shared" si="16"/>
        <v>0.3497536945812808</v>
      </c>
      <c r="J70" s="56">
        <f t="shared" si="17"/>
        <v>0.05798421372191864</v>
      </c>
      <c r="K70" s="56">
        <f t="shared" si="18"/>
        <v>0.25815036593479707</v>
      </c>
      <c r="L70" s="56">
        <f t="shared" si="19"/>
        <v>-0.06988757216651474</v>
      </c>
      <c r="M70" s="56">
        <f t="shared" si="20"/>
        <v>-0.09286293592862936</v>
      </c>
      <c r="N70" s="56">
        <f t="shared" si="21"/>
        <v>-0.17101865136298422</v>
      </c>
      <c r="O70" s="56">
        <f t="shared" si="22"/>
        <v>0.035166578529878374</v>
      </c>
      <c r="P70" s="56">
        <f t="shared" si="23"/>
        <v>-0.049656974844821955</v>
      </c>
      <c r="Q70" s="56">
        <f t="shared" si="23"/>
        <v>-0.3491282968261064</v>
      </c>
      <c r="R70" s="56">
        <f t="shared" si="23"/>
        <v>-0.2966424368293527</v>
      </c>
      <c r="S70" s="56">
        <f t="shared" si="23"/>
        <v>-0.40434227330779055</v>
      </c>
      <c r="T70" s="56">
        <f t="shared" si="23"/>
        <v>-0.07356479889996563</v>
      </c>
      <c r="U70" s="56">
        <f t="shared" si="23"/>
        <v>0.42445054945054944</v>
      </c>
      <c r="V70" s="164">
        <f t="shared" si="24"/>
        <v>0.28277227722772275</v>
      </c>
      <c r="W70" s="164">
        <f t="shared" si="25"/>
        <v>0.2604713388906041</v>
      </c>
      <c r="X70" s="164">
        <f t="shared" si="26"/>
        <v>-0.022779229261920313</v>
      </c>
      <c r="Y70" s="164">
        <f t="shared" si="26"/>
        <v>-0.1384409725123235</v>
      </c>
    </row>
    <row r="71" spans="2:25" ht="12.75">
      <c r="B71" s="60" t="s">
        <v>31</v>
      </c>
      <c r="C71" s="17">
        <f t="shared" si="10"/>
        <v>0.07351077313054499</v>
      </c>
      <c r="D71" s="18">
        <f t="shared" si="11"/>
        <v>0.4038199181446112</v>
      </c>
      <c r="E71" s="87">
        <f t="shared" si="12"/>
        <v>0.6522593320235757</v>
      </c>
      <c r="F71" s="56">
        <f t="shared" si="13"/>
        <v>0.76221928665786</v>
      </c>
      <c r="G71" s="56">
        <f t="shared" si="14"/>
        <v>0.6044864226682408</v>
      </c>
      <c r="H71" s="56">
        <f t="shared" si="15"/>
        <v>0.5587949465500486</v>
      </c>
      <c r="I71" s="56">
        <f t="shared" si="16"/>
        <v>0.4126040428061831</v>
      </c>
      <c r="J71" s="56">
        <f t="shared" si="17"/>
        <v>0.2683658170914543</v>
      </c>
      <c r="K71" s="56">
        <f t="shared" si="18"/>
        <v>0.044885945548197206</v>
      </c>
      <c r="L71" s="56">
        <f t="shared" si="19"/>
        <v>-0.11471321695760599</v>
      </c>
      <c r="M71" s="56">
        <f t="shared" si="20"/>
        <v>-0.020202020202020204</v>
      </c>
      <c r="N71" s="56">
        <f t="shared" si="21"/>
        <v>-0.22044917257683216</v>
      </c>
      <c r="O71" s="56">
        <f t="shared" si="22"/>
        <v>-0.06126760563380282</v>
      </c>
      <c r="P71" s="56">
        <f t="shared" si="23"/>
        <v>-0.1528169014084507</v>
      </c>
      <c r="Q71" s="56">
        <f t="shared" si="23"/>
        <v>-0.4329896907216495</v>
      </c>
      <c r="R71" s="56">
        <f t="shared" si="23"/>
        <v>-0.3260045489006823</v>
      </c>
      <c r="S71" s="56">
        <f t="shared" si="23"/>
        <v>-0.14328582145536384</v>
      </c>
      <c r="T71" s="56">
        <f t="shared" si="23"/>
        <v>-0.12468827930174564</v>
      </c>
      <c r="U71" s="56">
        <f t="shared" si="23"/>
        <v>0.2909090909090909</v>
      </c>
      <c r="V71" s="164">
        <f t="shared" si="24"/>
        <v>0.453012912482066</v>
      </c>
      <c r="W71" s="164">
        <f t="shared" si="25"/>
        <v>0.44235991113305356</v>
      </c>
      <c r="X71" s="164">
        <f t="shared" si="26"/>
        <v>-0.08899537908608592</v>
      </c>
      <c r="Y71" s="164">
        <f t="shared" si="26"/>
        <v>-0.2325756152545557</v>
      </c>
    </row>
    <row r="72" spans="2:25" ht="12.75">
      <c r="B72" s="60" t="s">
        <v>32</v>
      </c>
      <c r="C72" s="17">
        <f t="shared" si="10"/>
        <v>-0.04216867469879518</v>
      </c>
      <c r="D72" s="18">
        <f t="shared" si="11"/>
        <v>0.3538205980066445</v>
      </c>
      <c r="E72" s="87">
        <f t="shared" si="12"/>
        <v>0.4277227722772277</v>
      </c>
      <c r="F72" s="56">
        <f t="shared" si="13"/>
        <v>0.5975935828877005</v>
      </c>
      <c r="G72" s="56">
        <f t="shared" si="14"/>
        <v>1.0440251572327044</v>
      </c>
      <c r="H72" s="56">
        <f t="shared" si="15"/>
        <v>0.5079754601226993</v>
      </c>
      <c r="I72" s="56">
        <f t="shared" si="16"/>
        <v>0.26907073509015256</v>
      </c>
      <c r="J72" s="56">
        <f t="shared" si="17"/>
        <v>0.12301255230125523</v>
      </c>
      <c r="K72" s="56">
        <f t="shared" si="18"/>
        <v>-0.07384615384615385</v>
      </c>
      <c r="L72" s="56">
        <f t="shared" si="19"/>
        <v>0.0691619202603743</v>
      </c>
      <c r="M72" s="56">
        <f t="shared" si="20"/>
        <v>-0.08743169398907104</v>
      </c>
      <c r="N72" s="56">
        <f t="shared" si="21"/>
        <v>-0.07228017883755589</v>
      </c>
      <c r="O72" s="56">
        <f t="shared" si="22"/>
        <v>0.007475083056478406</v>
      </c>
      <c r="P72" s="56">
        <f t="shared" si="23"/>
        <v>-0.02207001522070015</v>
      </c>
      <c r="Q72" s="56">
        <f t="shared" si="23"/>
        <v>-0.26586826347305387</v>
      </c>
      <c r="R72" s="56">
        <f t="shared" si="23"/>
        <v>-0.19598393574297188</v>
      </c>
      <c r="S72" s="56">
        <f t="shared" si="23"/>
        <v>-0.0989282769991756</v>
      </c>
      <c r="T72" s="56">
        <f t="shared" si="23"/>
        <v>-0.2311284046692607</v>
      </c>
      <c r="U72" s="56">
        <f t="shared" si="23"/>
        <v>0.5432300163132137</v>
      </c>
      <c r="V72" s="164">
        <f t="shared" si="24"/>
        <v>0.33664152441445017</v>
      </c>
      <c r="W72" s="164">
        <f t="shared" si="25"/>
        <v>0.42144342144342145</v>
      </c>
      <c r="X72" s="164">
        <f t="shared" si="26"/>
        <v>-0.03928123694107814</v>
      </c>
      <c r="Y72" s="164">
        <f t="shared" si="26"/>
        <v>-0.1056981296215746</v>
      </c>
    </row>
    <row r="73" spans="2:25" ht="12.75">
      <c r="B73" s="60" t="s">
        <v>33</v>
      </c>
      <c r="C73" s="17">
        <f t="shared" si="10"/>
        <v>0.09847198641765705</v>
      </c>
      <c r="D73" s="18">
        <f t="shared" si="11"/>
        <v>0.6747482282730325</v>
      </c>
      <c r="E73" s="87">
        <f t="shared" si="12"/>
        <v>1.0030721966205838</v>
      </c>
      <c r="F73" s="56">
        <f t="shared" si="13"/>
        <v>0.5895826796360213</v>
      </c>
      <c r="G73" s="56">
        <f t="shared" si="14"/>
        <v>0.4970633693972179</v>
      </c>
      <c r="H73" s="56">
        <f t="shared" si="15"/>
        <v>0.10289532293986638</v>
      </c>
      <c r="I73" s="56">
        <f t="shared" si="16"/>
        <v>0.007413087934560327</v>
      </c>
      <c r="J73" s="56">
        <f t="shared" si="17"/>
        <v>0.18515594157125936</v>
      </c>
      <c r="K73" s="56">
        <f t="shared" si="18"/>
        <v>0.17798884988643404</v>
      </c>
      <c r="L73" s="56">
        <f t="shared" si="19"/>
        <v>0.06865912762520193</v>
      </c>
      <c r="M73" s="56">
        <f t="shared" si="20"/>
        <v>0.1499619385942654</v>
      </c>
      <c r="N73" s="56">
        <f t="shared" si="21"/>
        <v>-0.1542305129913391</v>
      </c>
      <c r="O73" s="56">
        <f t="shared" si="22"/>
        <v>-0.07326906222611744</v>
      </c>
      <c r="P73" s="56">
        <f t="shared" si="23"/>
        <v>0.012660619803476946</v>
      </c>
      <c r="Q73" s="56">
        <f t="shared" si="23"/>
        <v>-0.4229920564872021</v>
      </c>
      <c r="R73" s="56">
        <f t="shared" si="23"/>
        <v>-0.20775896022055929</v>
      </c>
      <c r="S73" s="56">
        <f t="shared" si="23"/>
        <v>-0.19708719500662</v>
      </c>
      <c r="T73" s="56">
        <f t="shared" si="23"/>
        <v>-0.07706661690613921</v>
      </c>
      <c r="U73" s="56">
        <f t="shared" si="23"/>
        <v>0.3418738049713193</v>
      </c>
      <c r="V73" s="164">
        <f t="shared" si="24"/>
        <v>0.5514582946312465</v>
      </c>
      <c r="W73" s="164">
        <f t="shared" si="25"/>
        <v>0.18182362449859307</v>
      </c>
      <c r="X73" s="164">
        <f t="shared" si="26"/>
        <v>0.0439209726443769</v>
      </c>
      <c r="Y73" s="164">
        <f t="shared" si="26"/>
        <v>-0.1612558839229388</v>
      </c>
    </row>
    <row r="74" spans="2:25" ht="12.75">
      <c r="B74" s="60" t="s">
        <v>10</v>
      </c>
      <c r="C74" s="17">
        <f t="shared" si="10"/>
        <v>-0.12884503772489844</v>
      </c>
      <c r="D74" s="18">
        <f t="shared" si="11"/>
        <v>0.6889035667107001</v>
      </c>
      <c r="E74" s="87">
        <f t="shared" si="12"/>
        <v>0.5171455050973123</v>
      </c>
      <c r="F74" s="56">
        <f t="shared" si="13"/>
        <v>0.6685570258349086</v>
      </c>
      <c r="G74" s="56">
        <f t="shared" si="14"/>
        <v>0.826782145236509</v>
      </c>
      <c r="H74" s="56">
        <f t="shared" si="15"/>
        <v>0.062182244818146264</v>
      </c>
      <c r="I74" s="56">
        <f t="shared" si="16"/>
        <v>0.2962736713500305</v>
      </c>
      <c r="J74" s="56">
        <f t="shared" si="17"/>
        <v>0.28134441087613293</v>
      </c>
      <c r="K74" s="56">
        <f t="shared" si="18"/>
        <v>0.17578409919766594</v>
      </c>
      <c r="L74" s="56">
        <f t="shared" si="19"/>
        <v>0.041237113402061855</v>
      </c>
      <c r="M74" s="56">
        <f t="shared" si="20"/>
        <v>0.1347785108388313</v>
      </c>
      <c r="N74" s="56">
        <f t="shared" si="21"/>
        <v>-0.16799292661361626</v>
      </c>
      <c r="O74" s="56">
        <f t="shared" si="22"/>
        <v>-0.15818858560794044</v>
      </c>
      <c r="P74" s="56">
        <f t="shared" si="23"/>
        <v>-0.18847241867043849</v>
      </c>
      <c r="Q74" s="56">
        <f t="shared" si="23"/>
        <v>-0.4090531561461794</v>
      </c>
      <c r="R74" s="56">
        <f t="shared" si="23"/>
        <v>-0.10131066241586964</v>
      </c>
      <c r="S74" s="56">
        <f t="shared" si="23"/>
        <v>-0.08769344141488578</v>
      </c>
      <c r="T74" s="56">
        <f t="shared" si="23"/>
        <v>0.012200435729847494</v>
      </c>
      <c r="U74" s="56">
        <f t="shared" si="23"/>
        <v>0.33450456781447646</v>
      </c>
      <c r="V74" s="164">
        <f t="shared" si="24"/>
        <v>0.4133491445027952</v>
      </c>
      <c r="W74" s="164">
        <f t="shared" si="25"/>
        <v>0.315234328179312</v>
      </c>
      <c r="X74" s="164">
        <f t="shared" si="26"/>
        <v>0.02825116194295088</v>
      </c>
      <c r="Y74" s="164">
        <f t="shared" si="26"/>
        <v>-0.20508729947708942</v>
      </c>
    </row>
    <row r="75" spans="2:25" ht="12.75">
      <c r="B75" s="60" t="s">
        <v>34</v>
      </c>
      <c r="C75" s="17">
        <f t="shared" si="10"/>
        <v>0.5659509202453987</v>
      </c>
      <c r="D75" s="18">
        <f t="shared" si="11"/>
        <v>0.7521186440677966</v>
      </c>
      <c r="E75" s="87">
        <f t="shared" si="12"/>
        <v>0.6302222222222222</v>
      </c>
      <c r="F75" s="56">
        <f t="shared" si="13"/>
        <v>1.0405319822672578</v>
      </c>
      <c r="G75" s="56">
        <f t="shared" si="14"/>
        <v>0.6689520078354554</v>
      </c>
      <c r="H75" s="56">
        <f t="shared" si="15"/>
        <v>0.7037484885126964</v>
      </c>
      <c r="I75" s="56">
        <f t="shared" si="16"/>
        <v>0.4629225736095965</v>
      </c>
      <c r="J75" s="56">
        <f t="shared" si="17"/>
        <v>0.4612042209807573</v>
      </c>
      <c r="K75" s="56">
        <f t="shared" si="18"/>
        <v>0.2846244131455399</v>
      </c>
      <c r="L75" s="56">
        <f t="shared" si="19"/>
        <v>-0.17317246273953157</v>
      </c>
      <c r="M75" s="56">
        <f t="shared" si="20"/>
        <v>-0.01006336190831159</v>
      </c>
      <c r="N75" s="56">
        <f t="shared" si="21"/>
        <v>-0.221750212404418</v>
      </c>
      <c r="O75" s="56">
        <f t="shared" si="22"/>
        <v>-0.28186386477843767</v>
      </c>
      <c r="P75" s="56">
        <f t="shared" si="23"/>
        <v>0.0020028612303290413</v>
      </c>
      <c r="Q75" s="56">
        <f t="shared" si="23"/>
        <v>-0.4894578313253012</v>
      </c>
      <c r="R75" s="56">
        <f t="shared" si="23"/>
        <v>-0.4080240174672489</v>
      </c>
      <c r="S75" s="56">
        <f t="shared" si="23"/>
        <v>-0.17239185750636132</v>
      </c>
      <c r="T75" s="56">
        <f t="shared" si="23"/>
        <v>-0.2735579668760708</v>
      </c>
      <c r="U75" s="56">
        <f t="shared" si="23"/>
        <v>0.3089970501474926</v>
      </c>
      <c r="V75" s="164">
        <f t="shared" si="24"/>
        <v>0.7660398230088495</v>
      </c>
      <c r="W75" s="164">
        <f t="shared" si="25"/>
        <v>0.5686397327487211</v>
      </c>
      <c r="X75" s="164">
        <f t="shared" si="26"/>
        <v>-0.05543724211366964</v>
      </c>
      <c r="Y75" s="164">
        <f t="shared" si="26"/>
        <v>-0.283379130557317</v>
      </c>
    </row>
    <row r="76" spans="2:25" ht="12.75">
      <c r="B76" s="60" t="s">
        <v>80</v>
      </c>
      <c r="C76" s="17">
        <f t="shared" si="10"/>
        <v>0.17511520737327188</v>
      </c>
      <c r="D76" s="18">
        <f t="shared" si="11"/>
        <v>0.9669749009247027</v>
      </c>
      <c r="E76" s="87">
        <f t="shared" si="12"/>
        <v>0.7582089552238805</v>
      </c>
      <c r="F76" s="56">
        <f t="shared" si="13"/>
        <v>1.1027749229188077</v>
      </c>
      <c r="G76" s="56">
        <f t="shared" si="14"/>
        <v>0.6990196078431372</v>
      </c>
      <c r="H76" s="56">
        <f t="shared" si="15"/>
        <v>0.2860980523841504</v>
      </c>
      <c r="I76" s="56">
        <f t="shared" si="16"/>
        <v>0.27504244482173174</v>
      </c>
      <c r="J76" s="56">
        <f t="shared" si="17"/>
        <v>0.0967741935483871</v>
      </c>
      <c r="K76" s="56">
        <f t="shared" si="18"/>
        <v>0.20427005193306405</v>
      </c>
      <c r="L76" s="56">
        <f t="shared" si="19"/>
        <v>0.11436031331592689</v>
      </c>
      <c r="M76" s="56">
        <f t="shared" si="20"/>
        <v>-0.013315579227696404</v>
      </c>
      <c r="N76" s="56">
        <f t="shared" si="21"/>
        <v>-0.2410873440285205</v>
      </c>
      <c r="O76" s="56">
        <f t="shared" si="22"/>
        <v>-0.14662194537613799</v>
      </c>
      <c r="P76" s="56">
        <f t="shared" si="23"/>
        <v>-0.17104029990627928</v>
      </c>
      <c r="Q76" s="56">
        <f t="shared" si="23"/>
        <v>-0.3825910931174089</v>
      </c>
      <c r="R76" s="56">
        <f t="shared" si="23"/>
        <v>-0.1297709923664122</v>
      </c>
      <c r="S76" s="56">
        <f t="shared" si="23"/>
        <v>-0.17181358787198203</v>
      </c>
      <c r="T76" s="56">
        <f t="shared" si="23"/>
        <v>-0.1989824759751272</v>
      </c>
      <c r="U76" s="56">
        <f t="shared" si="23"/>
        <v>0.35737704918032787</v>
      </c>
      <c r="V76" s="164">
        <f t="shared" si="24"/>
        <v>0.7542839657282742</v>
      </c>
      <c r="W76" s="164">
        <f t="shared" si="25"/>
        <v>0.289726146869004</v>
      </c>
      <c r="X76" s="164">
        <f t="shared" si="26"/>
        <v>0.0016229375169055991</v>
      </c>
      <c r="Y76" s="164">
        <f t="shared" si="26"/>
        <v>-0.19700243046178775</v>
      </c>
    </row>
    <row r="77" spans="2:25" ht="12.75">
      <c r="B77" s="60" t="s">
        <v>35</v>
      </c>
      <c r="C77" s="17">
        <f t="shared" si="10"/>
        <v>0.15254237288135594</v>
      </c>
      <c r="D77" s="18">
        <f t="shared" si="11"/>
        <v>0.4606896551724138</v>
      </c>
      <c r="E77" s="87">
        <f t="shared" si="12"/>
        <v>0.7470319634703196</v>
      </c>
      <c r="F77" s="56">
        <f t="shared" si="13"/>
        <v>0.74726609963548</v>
      </c>
      <c r="G77" s="56">
        <f t="shared" si="14"/>
        <v>0.7488235294117647</v>
      </c>
      <c r="H77" s="56">
        <f t="shared" si="15"/>
        <v>0.3031161473087819</v>
      </c>
      <c r="I77" s="56">
        <f t="shared" si="16"/>
        <v>0.19236800836382645</v>
      </c>
      <c r="J77" s="56">
        <f t="shared" si="17"/>
        <v>0.1860222531293463</v>
      </c>
      <c r="K77" s="56">
        <f t="shared" si="18"/>
        <v>0.13454423141607805</v>
      </c>
      <c r="L77" s="56">
        <f t="shared" si="19"/>
        <v>0.02463768115942029</v>
      </c>
      <c r="M77" s="56">
        <f t="shared" si="20"/>
        <v>0.11398509425690487</v>
      </c>
      <c r="N77" s="56">
        <f t="shared" si="21"/>
        <v>-0.21137496335385517</v>
      </c>
      <c r="O77" s="56">
        <f t="shared" si="22"/>
        <v>0.0056329676845538095</v>
      </c>
      <c r="P77" s="56">
        <f t="shared" si="23"/>
        <v>0.0003536067892503536</v>
      </c>
      <c r="Q77" s="56">
        <f t="shared" si="23"/>
        <v>-0.37032664305391577</v>
      </c>
      <c r="R77" s="56">
        <f t="shared" si="23"/>
        <v>-0.1546468401486989</v>
      </c>
      <c r="S77" s="56">
        <f t="shared" si="23"/>
        <v>-0.2016509433962264</v>
      </c>
      <c r="T77" s="56">
        <f t="shared" si="23"/>
        <v>-0.13149522799575822</v>
      </c>
      <c r="U77" s="56">
        <f t="shared" si="23"/>
        <v>0.275</v>
      </c>
      <c r="V77" s="164">
        <f t="shared" si="24"/>
        <v>0.5190610660077656</v>
      </c>
      <c r="W77" s="164">
        <f t="shared" si="25"/>
        <v>0.32740792378296735</v>
      </c>
      <c r="X77" s="164">
        <f t="shared" si="26"/>
        <v>0.000612691466083151</v>
      </c>
      <c r="Y77" s="164">
        <f t="shared" si="26"/>
        <v>-0.11695241427571729</v>
      </c>
    </row>
    <row r="78" spans="2:25" ht="12.75">
      <c r="B78" s="60" t="s">
        <v>36</v>
      </c>
      <c r="C78" s="17">
        <f t="shared" si="10"/>
        <v>-0.12857142857142856</v>
      </c>
      <c r="D78" s="18">
        <f t="shared" si="11"/>
        <v>0.3531468531468531</v>
      </c>
      <c r="E78" s="87">
        <f t="shared" si="12"/>
        <v>0.43171806167400884</v>
      </c>
      <c r="F78" s="56">
        <f t="shared" si="13"/>
        <v>0.7857142857142857</v>
      </c>
      <c r="G78" s="56">
        <f t="shared" si="14"/>
        <v>0.6229508196721312</v>
      </c>
      <c r="H78" s="56">
        <f t="shared" si="15"/>
        <v>0.7054263565891473</v>
      </c>
      <c r="I78" s="56">
        <f t="shared" si="16"/>
        <v>0.3507692307692308</v>
      </c>
      <c r="J78" s="56">
        <f t="shared" si="17"/>
        <v>0.5166666666666667</v>
      </c>
      <c r="K78" s="56">
        <f t="shared" si="18"/>
        <v>0.2787878787878788</v>
      </c>
      <c r="L78" s="56">
        <f t="shared" si="19"/>
        <v>-0.010606060606060607</v>
      </c>
      <c r="M78" s="56">
        <f t="shared" si="20"/>
        <v>0.10250569476082004</v>
      </c>
      <c r="N78" s="56">
        <f t="shared" si="21"/>
        <v>-0.23186813186813188</v>
      </c>
      <c r="O78" s="56">
        <f t="shared" si="22"/>
        <v>-0.04897314375987362</v>
      </c>
      <c r="P78" s="56">
        <f t="shared" si="23"/>
        <v>0.015313935681470138</v>
      </c>
      <c r="Q78" s="56">
        <f t="shared" si="23"/>
        <v>-0.41115702479338845</v>
      </c>
      <c r="R78" s="56">
        <f t="shared" si="23"/>
        <v>-0.23891273247496422</v>
      </c>
      <c r="S78" s="56">
        <f t="shared" si="23"/>
        <v>-0.04983388704318937</v>
      </c>
      <c r="T78" s="56">
        <f t="shared" si="23"/>
        <v>-0.13122171945701358</v>
      </c>
      <c r="U78" s="56">
        <f t="shared" si="23"/>
        <v>0.5684210526315789</v>
      </c>
      <c r="V78" s="164">
        <f t="shared" si="24"/>
        <v>0.3486238532110092</v>
      </c>
      <c r="W78" s="164">
        <f t="shared" si="25"/>
        <v>0.5485466914038343</v>
      </c>
      <c r="X78" s="164">
        <f t="shared" si="26"/>
        <v>-0.013977635782747603</v>
      </c>
      <c r="Y78" s="164">
        <f t="shared" si="26"/>
        <v>-0.15674362089914945</v>
      </c>
    </row>
    <row r="79" spans="2:25" ht="12.75">
      <c r="B79" s="60" t="s">
        <v>155</v>
      </c>
      <c r="C79" s="17">
        <f t="shared" si="10"/>
        <v>-0.16408668730650156</v>
      </c>
      <c r="D79" s="18">
        <f t="shared" si="11"/>
        <v>0.2920353982300885</v>
      </c>
      <c r="E79" s="87">
        <f t="shared" si="12"/>
        <v>0.15197956577266922</v>
      </c>
      <c r="F79" s="56">
        <f t="shared" si="13"/>
        <v>0.9622395833333334</v>
      </c>
      <c r="G79" s="56">
        <f t="shared" si="14"/>
        <v>0.2101851851851852</v>
      </c>
      <c r="H79" s="56">
        <f t="shared" si="15"/>
        <v>0.5107632093933464</v>
      </c>
      <c r="I79" s="56">
        <f t="shared" si="16"/>
        <v>0.4356984478935698</v>
      </c>
      <c r="J79" s="56">
        <f t="shared" si="17"/>
        <v>0.20305242203052423</v>
      </c>
      <c r="K79" s="56">
        <f t="shared" si="18"/>
        <v>0.44223412394797246</v>
      </c>
      <c r="L79" s="56">
        <f t="shared" si="19"/>
        <v>0.022020725388601035</v>
      </c>
      <c r="M79" s="56">
        <f t="shared" si="20"/>
        <v>-0.047876447876447875</v>
      </c>
      <c r="N79" s="56">
        <f t="shared" si="21"/>
        <v>-0.27413127413127414</v>
      </c>
      <c r="O79" s="56">
        <f t="shared" si="22"/>
        <v>0.10185676392572944</v>
      </c>
      <c r="P79" s="56">
        <f t="shared" si="23"/>
        <v>-0.08111533586818757</v>
      </c>
      <c r="Q79" s="56">
        <f t="shared" si="23"/>
        <v>-0.43146796431467965</v>
      </c>
      <c r="R79" s="56">
        <f t="shared" si="23"/>
        <v>-0.19224924012158054</v>
      </c>
      <c r="S79" s="56">
        <f t="shared" si="23"/>
        <v>-0.4073182474723158</v>
      </c>
      <c r="T79" s="56">
        <f t="shared" si="23"/>
        <v>-0.05448275862068966</v>
      </c>
      <c r="U79" s="56">
        <f t="shared" si="23"/>
        <v>0.43366619115549215</v>
      </c>
      <c r="V79" s="164">
        <f t="shared" si="24"/>
        <v>0.24133186571271326</v>
      </c>
      <c r="W79" s="164">
        <f t="shared" si="25"/>
        <v>0.3209931279095544</v>
      </c>
      <c r="X79" s="164">
        <f t="shared" si="26"/>
        <v>0.008894109749958046</v>
      </c>
      <c r="Y79" s="164">
        <f t="shared" si="26"/>
        <v>-0.1199268130405855</v>
      </c>
    </row>
    <row r="80" spans="2:25" ht="12.75">
      <c r="B80" s="60" t="s">
        <v>37</v>
      </c>
      <c r="C80" s="17">
        <f t="shared" si="10"/>
        <v>0.23832790445168295</v>
      </c>
      <c r="D80" s="18">
        <f t="shared" si="11"/>
        <v>0.9464692482915718</v>
      </c>
      <c r="E80" s="87">
        <f t="shared" si="12"/>
        <v>1.391304347826087</v>
      </c>
      <c r="F80" s="56">
        <f t="shared" si="13"/>
        <v>0.9067930489731437</v>
      </c>
      <c r="G80" s="56">
        <f t="shared" si="14"/>
        <v>0.6365629110039457</v>
      </c>
      <c r="H80" s="56">
        <f t="shared" si="15"/>
        <v>0.07606787595084845</v>
      </c>
      <c r="I80" s="56">
        <f t="shared" si="16"/>
        <v>0.2109848484848485</v>
      </c>
      <c r="J80" s="56">
        <f t="shared" si="17"/>
        <v>0.23418945042805855</v>
      </c>
      <c r="K80" s="56">
        <f t="shared" si="18"/>
        <v>0.2804714706670238</v>
      </c>
      <c r="L80" s="56">
        <f t="shared" si="19"/>
        <v>0.1710168569874932</v>
      </c>
      <c r="M80" s="56">
        <f t="shared" si="20"/>
        <v>0.03409446355958711</v>
      </c>
      <c r="N80" s="56">
        <f t="shared" si="21"/>
        <v>-0.045424032221973595</v>
      </c>
      <c r="O80" s="56">
        <f t="shared" si="22"/>
        <v>-0.15313807531380752</v>
      </c>
      <c r="P80" s="56">
        <f t="shared" si="23"/>
        <v>-0.023914557696772695</v>
      </c>
      <c r="Q80" s="56">
        <f t="shared" si="23"/>
        <v>-0.426194797338173</v>
      </c>
      <c r="R80" s="56">
        <f t="shared" si="23"/>
        <v>-0.36193155180496955</v>
      </c>
      <c r="S80" s="56">
        <f t="shared" si="23"/>
        <v>-0.23122529644268774</v>
      </c>
      <c r="T80" s="56">
        <f t="shared" si="23"/>
        <v>-0.18339676498572788</v>
      </c>
      <c r="U80" s="56">
        <f t="shared" si="23"/>
        <v>0.14865577227200844</v>
      </c>
      <c r="V80" s="164">
        <f t="shared" si="24"/>
        <v>0.8118466898954704</v>
      </c>
      <c r="W80" s="164">
        <f t="shared" si="25"/>
        <v>0.26061872909698997</v>
      </c>
      <c r="X80" s="164">
        <f t="shared" si="26"/>
        <v>0.10492803608144856</v>
      </c>
      <c r="Y80" s="164">
        <f t="shared" si="26"/>
        <v>-0.2273845969145807</v>
      </c>
    </row>
    <row r="81" spans="2:25" ht="12.75">
      <c r="B81" s="60" t="s">
        <v>38</v>
      </c>
      <c r="C81" s="17">
        <f t="shared" si="10"/>
        <v>0.15734896302975654</v>
      </c>
      <c r="D81" s="18">
        <f t="shared" si="11"/>
        <v>0.5530451866404715</v>
      </c>
      <c r="E81" s="87">
        <f t="shared" si="12"/>
        <v>0.9862204724409449</v>
      </c>
      <c r="F81" s="56">
        <f t="shared" si="13"/>
        <v>0.7054361567635904</v>
      </c>
      <c r="G81" s="56">
        <f t="shared" si="14"/>
        <v>0.5485001947798988</v>
      </c>
      <c r="H81" s="56">
        <f t="shared" si="15"/>
        <v>0.2631246046805819</v>
      </c>
      <c r="I81" s="56">
        <f t="shared" si="16"/>
        <v>0.15526924347538817</v>
      </c>
      <c r="J81" s="56">
        <f t="shared" si="17"/>
        <v>0.2895972325179145</v>
      </c>
      <c r="K81" s="56">
        <f t="shared" si="18"/>
        <v>0.30440251572327043</v>
      </c>
      <c r="L81" s="56">
        <f t="shared" si="19"/>
        <v>0.015022533800701052</v>
      </c>
      <c r="M81" s="56">
        <f t="shared" si="20"/>
        <v>0.031455533314269375</v>
      </c>
      <c r="N81" s="56">
        <f t="shared" si="21"/>
        <v>-0.06974516190841157</v>
      </c>
      <c r="O81" s="56">
        <f t="shared" si="22"/>
        <v>-0.1579556412729026</v>
      </c>
      <c r="P81" s="56">
        <f t="shared" si="23"/>
        <v>0.0740009866798224</v>
      </c>
      <c r="Q81" s="56">
        <f t="shared" si="23"/>
        <v>-0.470751316883837</v>
      </c>
      <c r="R81" s="56">
        <f t="shared" si="23"/>
        <v>-0.3192584963954686</v>
      </c>
      <c r="S81" s="56">
        <f t="shared" si="23"/>
        <v>-0.17636280348144756</v>
      </c>
      <c r="T81" s="56">
        <f t="shared" si="23"/>
        <v>-0.15663757464400552</v>
      </c>
      <c r="U81" s="56">
        <f t="shared" si="23"/>
        <v>0.48873755893137766</v>
      </c>
      <c r="V81" s="164">
        <f t="shared" si="24"/>
        <v>0.5707275180959391</v>
      </c>
      <c r="W81" s="164">
        <f t="shared" si="25"/>
        <v>0.3032101851128642</v>
      </c>
      <c r="X81" s="164">
        <f t="shared" si="26"/>
        <v>0.060893017680551394</v>
      </c>
      <c r="Y81" s="164">
        <f t="shared" si="26"/>
        <v>-0.21281283543302637</v>
      </c>
    </row>
    <row r="82" spans="2:25" ht="12.75">
      <c r="B82" s="60" t="s">
        <v>73</v>
      </c>
      <c r="C82" s="17">
        <f t="shared" si="10"/>
        <v>0.2346723044397463</v>
      </c>
      <c r="D82" s="18">
        <f t="shared" si="11"/>
        <v>0.7494089834515366</v>
      </c>
      <c r="E82" s="87">
        <f t="shared" si="12"/>
        <v>1.1711711711711712</v>
      </c>
      <c r="F82" s="56">
        <f t="shared" si="13"/>
        <v>0.8702290076335878</v>
      </c>
      <c r="G82" s="56">
        <f t="shared" si="14"/>
        <v>1.3441780821917808</v>
      </c>
      <c r="H82" s="56">
        <f t="shared" si="15"/>
        <v>0.05</v>
      </c>
      <c r="I82" s="56">
        <f t="shared" si="16"/>
        <v>0.665283540802213</v>
      </c>
      <c r="J82" s="56">
        <f t="shared" si="17"/>
        <v>0.47653061224489796</v>
      </c>
      <c r="K82" s="56">
        <f t="shared" si="18"/>
        <v>0.1658144631117604</v>
      </c>
      <c r="L82" s="56">
        <f t="shared" si="19"/>
        <v>0.7631917631917632</v>
      </c>
      <c r="M82" s="56">
        <f t="shared" si="20"/>
        <v>-0.35714285714285715</v>
      </c>
      <c r="N82" s="56">
        <f t="shared" si="21"/>
        <v>-0.16931582584657912</v>
      </c>
      <c r="O82" s="56">
        <f t="shared" si="22"/>
        <v>-0.11716791979949874</v>
      </c>
      <c r="P82" s="56">
        <f t="shared" si="23"/>
        <v>-0.14014598540145987</v>
      </c>
      <c r="Q82" s="56">
        <f t="shared" si="23"/>
        <v>-0.2596899224806202</v>
      </c>
      <c r="R82" s="56">
        <f t="shared" si="23"/>
        <v>-0.2454242928452579</v>
      </c>
      <c r="S82" s="56">
        <f t="shared" si="23"/>
        <v>-0.5365507452093683</v>
      </c>
      <c r="T82" s="56">
        <f t="shared" si="23"/>
        <v>-0.2538200339558574</v>
      </c>
      <c r="U82" s="56">
        <f t="shared" si="23"/>
        <v>0.24781849912739964</v>
      </c>
      <c r="V82" s="164">
        <f t="shared" si="24"/>
        <v>0.7267541357672561</v>
      </c>
      <c r="W82" s="164">
        <f t="shared" si="25"/>
        <v>0.5847373637264618</v>
      </c>
      <c r="X82" s="164">
        <f t="shared" si="26"/>
        <v>0.03022722534917657</v>
      </c>
      <c r="Y82" s="164">
        <f t="shared" si="26"/>
        <v>-0.17705382436260622</v>
      </c>
    </row>
    <row r="83" spans="2:25" ht="12.75">
      <c r="B83" s="60" t="s">
        <v>39</v>
      </c>
      <c r="C83" s="17">
        <f aca="true" t="shared" si="27" ref="C83:C93">+(G28-C28)/C28</f>
        <v>0.30547818012999073</v>
      </c>
      <c r="D83" s="18">
        <f aca="true" t="shared" si="28" ref="D83:D93">+(H28-D28)/D28</f>
        <v>1.112603305785124</v>
      </c>
      <c r="E83" s="87">
        <f aca="true" t="shared" si="29" ref="E83:E93">+(I28-E28)/E28</f>
        <v>0.7836538461538461</v>
      </c>
      <c r="F83" s="56">
        <f aca="true" t="shared" si="30" ref="F83:F93">+(J28-F28)/F28</f>
        <v>0.735071488645921</v>
      </c>
      <c r="G83" s="56">
        <f aca="true" t="shared" si="31" ref="G83:G93">+(K28-G28)/G28</f>
        <v>0.531294452347084</v>
      </c>
      <c r="H83" s="56">
        <f aca="true" t="shared" si="32" ref="H83:H93">+(L28-H28)/H28</f>
        <v>0.16577017114914425</v>
      </c>
      <c r="I83" s="56">
        <f aca="true" t="shared" si="33" ref="I83:I93">+(M28-I28)/I28</f>
        <v>0.26078167115902967</v>
      </c>
      <c r="J83" s="56">
        <f aca="true" t="shared" si="34" ref="J83:J93">+(N28-J28)/J28</f>
        <v>0.07125545322346098</v>
      </c>
      <c r="K83" s="56">
        <f aca="true" t="shared" si="35" ref="K83:U98">+(O28-K28)/K28</f>
        <v>0.10171853228053879</v>
      </c>
      <c r="L83" s="56">
        <f t="shared" si="35"/>
        <v>0.21895973154362416</v>
      </c>
      <c r="M83" s="56">
        <f t="shared" si="35"/>
        <v>0</v>
      </c>
      <c r="N83" s="56">
        <f t="shared" si="35"/>
        <v>0.023529411764705882</v>
      </c>
      <c r="O83" s="56">
        <f t="shared" si="35"/>
        <v>0.07967959527824621</v>
      </c>
      <c r="P83" s="56">
        <f t="shared" si="35"/>
        <v>-0.18066070199587062</v>
      </c>
      <c r="Q83" s="56">
        <f t="shared" si="35"/>
        <v>-0.3629075360769642</v>
      </c>
      <c r="R83" s="56">
        <f t="shared" si="35"/>
        <v>-0.3037135278514589</v>
      </c>
      <c r="S83" s="56">
        <f t="shared" si="35"/>
        <v>-0.21436938695821944</v>
      </c>
      <c r="T83" s="56">
        <f t="shared" si="35"/>
        <v>-0.05333893322133557</v>
      </c>
      <c r="U83" s="56">
        <f t="shared" si="35"/>
        <v>0.4052013422818792</v>
      </c>
      <c r="V83" s="164">
        <f aca="true" t="shared" si="36" ref="V83:V93">+(AA28-Z28)/Z28</f>
        <v>0.721101819970487</v>
      </c>
      <c r="W83" s="164">
        <f aca="true" t="shared" si="37" ref="W83:Y98">+(AB28-AA28)/AA28</f>
        <v>0.2314947127750786</v>
      </c>
      <c r="X83" s="164">
        <f t="shared" si="37"/>
        <v>0.09201670921327454</v>
      </c>
      <c r="Y83" s="164">
        <f t="shared" si="37"/>
        <v>-0.18085219424078205</v>
      </c>
    </row>
    <row r="84" spans="2:25" ht="12.75">
      <c r="B84" s="60" t="s">
        <v>40</v>
      </c>
      <c r="C84" s="17">
        <f t="shared" si="27"/>
        <v>0.16864608076009502</v>
      </c>
      <c r="D84" s="18">
        <f t="shared" si="28"/>
        <v>0.5331632653061225</v>
      </c>
      <c r="E84" s="87">
        <f t="shared" si="29"/>
        <v>0.9607142857142857</v>
      </c>
      <c r="F84" s="56">
        <f t="shared" si="30"/>
        <v>0.9937106918238994</v>
      </c>
      <c r="G84" s="56">
        <f t="shared" si="31"/>
        <v>0.9288617886178862</v>
      </c>
      <c r="H84" s="56">
        <f t="shared" si="32"/>
        <v>0.7537437603993344</v>
      </c>
      <c r="I84" s="56">
        <f t="shared" si="33"/>
        <v>0.46994535519125685</v>
      </c>
      <c r="J84" s="56">
        <f t="shared" si="34"/>
        <v>0.4332281808622503</v>
      </c>
      <c r="K84" s="56">
        <f t="shared" si="35"/>
        <v>0.136986301369863</v>
      </c>
      <c r="L84" s="56">
        <f t="shared" si="35"/>
        <v>0.029411764705882353</v>
      </c>
      <c r="M84" s="56">
        <f t="shared" si="35"/>
        <v>-0.04708798017348203</v>
      </c>
      <c r="N84" s="56">
        <f t="shared" si="35"/>
        <v>-0.2802641232575202</v>
      </c>
      <c r="O84" s="56">
        <f t="shared" si="35"/>
        <v>-0.030583873957367932</v>
      </c>
      <c r="P84" s="56">
        <f t="shared" si="35"/>
        <v>-0.0792626728110599</v>
      </c>
      <c r="Q84" s="56">
        <f t="shared" si="35"/>
        <v>-0.24057217165149544</v>
      </c>
      <c r="R84" s="56">
        <f t="shared" si="35"/>
        <v>-0.1763506625891947</v>
      </c>
      <c r="S84" s="56">
        <f t="shared" si="35"/>
        <v>-0.248565965583174</v>
      </c>
      <c r="T84" s="56">
        <f t="shared" si="35"/>
        <v>-0.2802802802802803</v>
      </c>
      <c r="U84" s="56">
        <f t="shared" si="35"/>
        <v>0.06164383561643835</v>
      </c>
      <c r="V84" s="164">
        <f t="shared" si="36"/>
        <v>0.6515923566878981</v>
      </c>
      <c r="W84" s="164">
        <f t="shared" si="37"/>
        <v>0.6093328191284226</v>
      </c>
      <c r="X84" s="164">
        <f t="shared" si="37"/>
        <v>-0.06206566019650132</v>
      </c>
      <c r="Y84" s="164">
        <f t="shared" si="37"/>
        <v>-0.12187020950434338</v>
      </c>
    </row>
    <row r="85" spans="2:25" ht="12.75">
      <c r="B85" s="60" t="s">
        <v>41</v>
      </c>
      <c r="C85" s="17">
        <f t="shared" si="27"/>
        <v>-0.0490819209039548</v>
      </c>
      <c r="D85" s="18">
        <f t="shared" si="28"/>
        <v>0.4760705289672544</v>
      </c>
      <c r="E85" s="87">
        <f t="shared" si="29"/>
        <v>0.7108673978065803</v>
      </c>
      <c r="F85" s="56">
        <f t="shared" si="30"/>
        <v>1.01135154310039</v>
      </c>
      <c r="G85" s="56">
        <f t="shared" si="31"/>
        <v>1.0750092833271445</v>
      </c>
      <c r="H85" s="56">
        <f t="shared" si="32"/>
        <v>0.35738664066309117</v>
      </c>
      <c r="I85" s="56">
        <f t="shared" si="33"/>
        <v>0.3301282051282051</v>
      </c>
      <c r="J85" s="56">
        <f t="shared" si="34"/>
        <v>0.15044091710758378</v>
      </c>
      <c r="K85" s="56">
        <f t="shared" si="35"/>
        <v>0.18539727988546886</v>
      </c>
      <c r="L85" s="56">
        <f t="shared" si="35"/>
        <v>0.26957614942528735</v>
      </c>
      <c r="M85" s="56">
        <f t="shared" si="35"/>
        <v>0.09375684556407447</v>
      </c>
      <c r="N85" s="56">
        <f t="shared" si="35"/>
        <v>-0.022382339414379886</v>
      </c>
      <c r="O85" s="56">
        <f t="shared" si="35"/>
        <v>0.010718599033816426</v>
      </c>
      <c r="P85" s="56">
        <f t="shared" si="35"/>
        <v>-0.15249681708869714</v>
      </c>
      <c r="Q85" s="56">
        <f t="shared" si="35"/>
        <v>-0.29941918686160623</v>
      </c>
      <c r="R85" s="56">
        <f t="shared" si="35"/>
        <v>-0.2805394386074957</v>
      </c>
      <c r="S85" s="56">
        <f t="shared" si="35"/>
        <v>-0.341747572815534</v>
      </c>
      <c r="T85" s="56">
        <f t="shared" si="35"/>
        <v>-0.2737439492572192</v>
      </c>
      <c r="U85" s="56">
        <f t="shared" si="35"/>
        <v>0.1455117209834191</v>
      </c>
      <c r="V85" s="164">
        <f t="shared" si="36"/>
        <v>0.5232847834419317</v>
      </c>
      <c r="W85" s="164">
        <f t="shared" si="37"/>
        <v>0.3992577215826886</v>
      </c>
      <c r="X85" s="164">
        <f t="shared" si="37"/>
        <v>0.12673080381226398</v>
      </c>
      <c r="Y85" s="164">
        <f t="shared" si="37"/>
        <v>-0.17120855444280414</v>
      </c>
    </row>
    <row r="86" spans="2:25" ht="12.75">
      <c r="B86" s="60" t="s">
        <v>42</v>
      </c>
      <c r="C86" s="17">
        <f t="shared" si="27"/>
        <v>0.09254901960784313</v>
      </c>
      <c r="D86" s="18">
        <f t="shared" si="28"/>
        <v>0.23369175627240144</v>
      </c>
      <c r="E86" s="87">
        <f t="shared" si="29"/>
        <v>0.48</v>
      </c>
      <c r="F86" s="56">
        <f t="shared" si="30"/>
        <v>0.8900915903413822</v>
      </c>
      <c r="G86" s="56">
        <f t="shared" si="31"/>
        <v>0.6826992103374013</v>
      </c>
      <c r="H86" s="56">
        <f t="shared" si="32"/>
        <v>0.347472399767577</v>
      </c>
      <c r="I86" s="56">
        <f t="shared" si="33"/>
        <v>0.12507856693903205</v>
      </c>
      <c r="J86" s="56">
        <f t="shared" si="34"/>
        <v>0.30616740088105726</v>
      </c>
      <c r="K86" s="56">
        <f t="shared" si="35"/>
        <v>0.059726962457337884</v>
      </c>
      <c r="L86" s="56">
        <f t="shared" si="35"/>
        <v>0.038378611470461406</v>
      </c>
      <c r="M86" s="56">
        <f t="shared" si="35"/>
        <v>0.1435754189944134</v>
      </c>
      <c r="N86" s="56">
        <f t="shared" si="35"/>
        <v>0.03069139966273187</v>
      </c>
      <c r="O86" s="56">
        <f t="shared" si="35"/>
        <v>-0.051932367149758456</v>
      </c>
      <c r="P86" s="56">
        <f t="shared" si="35"/>
        <v>0.018687707641196014</v>
      </c>
      <c r="Q86" s="56">
        <f t="shared" si="35"/>
        <v>-0.4069369809477284</v>
      </c>
      <c r="R86" s="56">
        <f t="shared" si="35"/>
        <v>-0.4518979057591623</v>
      </c>
      <c r="S86" s="56">
        <f t="shared" si="35"/>
        <v>-0.1307855626326964</v>
      </c>
      <c r="T86" s="56">
        <f t="shared" si="35"/>
        <v>-0.09580105992662047</v>
      </c>
      <c r="U86" s="56">
        <f t="shared" si="35"/>
        <v>0.31054365733113676</v>
      </c>
      <c r="V86" s="164">
        <f t="shared" si="36"/>
        <v>0.41023048928427014</v>
      </c>
      <c r="W86" s="164">
        <f t="shared" si="37"/>
        <v>0.35025089605734766</v>
      </c>
      <c r="X86" s="164">
        <f t="shared" si="37"/>
        <v>0.06126566149925674</v>
      </c>
      <c r="Y86" s="164">
        <f t="shared" si="37"/>
        <v>-0.22991495747873936</v>
      </c>
    </row>
    <row r="87" spans="2:25" ht="12.75">
      <c r="B87" s="60" t="s">
        <v>12</v>
      </c>
      <c r="C87" s="17">
        <f t="shared" si="27"/>
        <v>-0.2693935119887165</v>
      </c>
      <c r="D87" s="18">
        <f t="shared" si="28"/>
        <v>0.7867298578199052</v>
      </c>
      <c r="E87" s="87">
        <f t="shared" si="29"/>
        <v>2.2328159645232817</v>
      </c>
      <c r="F87" s="56">
        <f t="shared" si="30"/>
        <v>1.235042735042735</v>
      </c>
      <c r="G87" s="56">
        <f t="shared" si="31"/>
        <v>2.1235521235521237</v>
      </c>
      <c r="H87" s="56">
        <f t="shared" si="32"/>
        <v>0.4403183023872679</v>
      </c>
      <c r="I87" s="56">
        <f t="shared" si="33"/>
        <v>-0.22770919067215364</v>
      </c>
      <c r="J87" s="56">
        <f t="shared" si="34"/>
        <v>-0.1268323773103888</v>
      </c>
      <c r="K87" s="56">
        <f t="shared" si="35"/>
        <v>0.29295426452410384</v>
      </c>
      <c r="L87" s="56">
        <f t="shared" si="35"/>
        <v>0.15776550030693678</v>
      </c>
      <c r="M87" s="56">
        <f t="shared" si="35"/>
        <v>-0.16785079928952043</v>
      </c>
      <c r="N87" s="56">
        <f t="shared" si="35"/>
        <v>-0.22773722627737225</v>
      </c>
      <c r="O87" s="56">
        <f t="shared" si="35"/>
        <v>-0.26147227533460804</v>
      </c>
      <c r="P87" s="56">
        <f t="shared" si="35"/>
        <v>-0.3504772004241782</v>
      </c>
      <c r="Q87" s="56">
        <f t="shared" si="35"/>
        <v>-0.4621131270010672</v>
      </c>
      <c r="R87" s="56">
        <f t="shared" si="35"/>
        <v>-0.13137996219281664</v>
      </c>
      <c r="S87" s="56">
        <f t="shared" si="35"/>
        <v>-0.37475728155339805</v>
      </c>
      <c r="T87" s="56">
        <f t="shared" si="35"/>
        <v>-0.1893877551020408</v>
      </c>
      <c r="U87" s="56">
        <f t="shared" si="35"/>
        <v>0.5575396825396826</v>
      </c>
      <c r="V87" s="164">
        <f t="shared" si="36"/>
        <v>0.8741482965931864</v>
      </c>
      <c r="W87" s="164">
        <f t="shared" si="37"/>
        <v>0.22818648417450813</v>
      </c>
      <c r="X87" s="164">
        <f t="shared" si="37"/>
        <v>0.04004875500609437</v>
      </c>
      <c r="Y87" s="164">
        <f t="shared" si="37"/>
        <v>-0.29800770132261845</v>
      </c>
    </row>
    <row r="88" spans="2:25" ht="12.75">
      <c r="B88" s="60" t="s">
        <v>43</v>
      </c>
      <c r="C88" s="17">
        <f t="shared" si="27"/>
        <v>-0.02141191435234259</v>
      </c>
      <c r="D88" s="18">
        <f t="shared" si="28"/>
        <v>0.38986503692386043</v>
      </c>
      <c r="E88" s="87">
        <f t="shared" si="29"/>
        <v>0.44315245478036175</v>
      </c>
      <c r="F88" s="56">
        <f t="shared" si="30"/>
        <v>0.6524678837052063</v>
      </c>
      <c r="G88" s="56">
        <f t="shared" si="31"/>
        <v>0.47746967071057195</v>
      </c>
      <c r="H88" s="56">
        <f t="shared" si="32"/>
        <v>0.2819714181018688</v>
      </c>
      <c r="I88" s="56">
        <f t="shared" si="33"/>
        <v>0.36615935541629363</v>
      </c>
      <c r="J88" s="56">
        <f t="shared" si="34"/>
        <v>0.2381342062193126</v>
      </c>
      <c r="K88" s="56">
        <f t="shared" si="35"/>
        <v>0.1693548387096774</v>
      </c>
      <c r="L88" s="56">
        <f t="shared" si="35"/>
        <v>0.07031584964984994</v>
      </c>
      <c r="M88" s="56">
        <f t="shared" si="35"/>
        <v>-0.06438401048492792</v>
      </c>
      <c r="N88" s="56">
        <f t="shared" si="35"/>
        <v>-0.12370566204009693</v>
      </c>
      <c r="O88" s="56">
        <f t="shared" si="35"/>
        <v>-0.030595611285266458</v>
      </c>
      <c r="P88" s="56">
        <f t="shared" si="35"/>
        <v>0.024702897583121913</v>
      </c>
      <c r="Q88" s="56">
        <f t="shared" si="35"/>
        <v>-0.5135703029241814</v>
      </c>
      <c r="R88" s="56">
        <f t="shared" si="35"/>
        <v>-0.49880578252671276</v>
      </c>
      <c r="S88" s="56">
        <f t="shared" si="35"/>
        <v>-0.30203078515069204</v>
      </c>
      <c r="T88" s="56">
        <f t="shared" si="35"/>
        <v>-0.34636434714620795</v>
      </c>
      <c r="U88" s="56">
        <f t="shared" si="35"/>
        <v>0.5986321094312455</v>
      </c>
      <c r="V88" s="164">
        <f t="shared" si="36"/>
        <v>0.35216665636397354</v>
      </c>
      <c r="W88" s="164">
        <f t="shared" si="37"/>
        <v>0.3257291761909116</v>
      </c>
      <c r="X88" s="164">
        <f t="shared" si="37"/>
        <v>0.004517397151625918</v>
      </c>
      <c r="Y88" s="164">
        <f t="shared" si="37"/>
        <v>-0.23892893923789907</v>
      </c>
    </row>
    <row r="89" spans="2:25" ht="12.75">
      <c r="B89" s="60" t="s">
        <v>44</v>
      </c>
      <c r="C89" s="17">
        <f t="shared" si="27"/>
        <v>-0.3616484440706476</v>
      </c>
      <c r="D89" s="18">
        <f t="shared" si="28"/>
        <v>0.8798856053384175</v>
      </c>
      <c r="E89" s="87">
        <f t="shared" si="29"/>
        <v>0.94750656167979</v>
      </c>
      <c r="F89" s="56">
        <f t="shared" si="30"/>
        <v>0.7443609022556391</v>
      </c>
      <c r="G89" s="56">
        <f t="shared" si="31"/>
        <v>1.66798418972332</v>
      </c>
      <c r="H89" s="56">
        <f t="shared" si="32"/>
        <v>-0.002028397565922921</v>
      </c>
      <c r="I89" s="56">
        <f t="shared" si="33"/>
        <v>-0.011455525606469003</v>
      </c>
      <c r="J89" s="56">
        <f t="shared" si="34"/>
        <v>0.05890804597701149</v>
      </c>
      <c r="K89" s="56">
        <f t="shared" si="35"/>
        <v>0.05580246913580247</v>
      </c>
      <c r="L89" s="56">
        <f t="shared" si="35"/>
        <v>0.08790650406504065</v>
      </c>
      <c r="M89" s="56">
        <f t="shared" si="35"/>
        <v>0.15610088616223586</v>
      </c>
      <c r="N89" s="56">
        <f t="shared" si="35"/>
        <v>-0.11804613297150611</v>
      </c>
      <c r="O89" s="56">
        <f t="shared" si="35"/>
        <v>-0.08372310570626754</v>
      </c>
      <c r="P89" s="56">
        <f t="shared" si="35"/>
        <v>-0.18449322746380195</v>
      </c>
      <c r="Q89" s="56">
        <f t="shared" si="35"/>
        <v>-0.4009433962264151</v>
      </c>
      <c r="R89" s="56">
        <f t="shared" si="35"/>
        <v>-0.3230769230769231</v>
      </c>
      <c r="S89" s="56">
        <f t="shared" si="35"/>
        <v>-0.22613578356304237</v>
      </c>
      <c r="T89" s="56">
        <f t="shared" si="35"/>
        <v>-0.11855670103092783</v>
      </c>
      <c r="U89" s="56">
        <f t="shared" si="35"/>
        <v>0.5</v>
      </c>
      <c r="V89" s="164">
        <f t="shared" si="36"/>
        <v>0.5017869907076483</v>
      </c>
      <c r="W89" s="164">
        <f t="shared" si="37"/>
        <v>0.21703950499762018</v>
      </c>
      <c r="X89" s="164">
        <f t="shared" si="37"/>
        <v>0.03311171946291227</v>
      </c>
      <c r="Y89" s="164">
        <f t="shared" si="37"/>
        <v>-0.23772870662460568</v>
      </c>
    </row>
    <row r="90" spans="2:25" ht="12.75">
      <c r="B90" s="60" t="s">
        <v>45</v>
      </c>
      <c r="C90" s="17">
        <f t="shared" si="27"/>
        <v>0.23214285714285715</v>
      </c>
      <c r="D90" s="18">
        <f t="shared" si="28"/>
        <v>0.8737980769230769</v>
      </c>
      <c r="E90" s="87">
        <f t="shared" si="29"/>
        <v>0.6989100817438693</v>
      </c>
      <c r="F90" s="56">
        <f t="shared" si="30"/>
        <v>0.5464743589743589</v>
      </c>
      <c r="G90" s="56">
        <f t="shared" si="31"/>
        <v>0.577152600170503</v>
      </c>
      <c r="H90" s="56">
        <f t="shared" si="32"/>
        <v>0.16741500962155229</v>
      </c>
      <c r="I90" s="56">
        <f t="shared" si="33"/>
        <v>0.25821972734562953</v>
      </c>
      <c r="J90" s="56">
        <f t="shared" si="34"/>
        <v>0.27253886010362693</v>
      </c>
      <c r="K90" s="56">
        <f t="shared" si="35"/>
        <v>0.1827027027027027</v>
      </c>
      <c r="L90" s="56">
        <f t="shared" si="35"/>
        <v>0.04395604395604396</v>
      </c>
      <c r="M90" s="56">
        <f t="shared" si="35"/>
        <v>0.06500956022944551</v>
      </c>
      <c r="N90" s="56">
        <f t="shared" si="35"/>
        <v>-0.10504885993485343</v>
      </c>
      <c r="O90" s="56">
        <f t="shared" si="35"/>
        <v>-0.07998171846435101</v>
      </c>
      <c r="P90" s="56">
        <f t="shared" si="35"/>
        <v>0.0015789473684210526</v>
      </c>
      <c r="Q90" s="56">
        <f t="shared" si="35"/>
        <v>-0.38898862956313585</v>
      </c>
      <c r="R90" s="56">
        <f t="shared" si="35"/>
        <v>-0.3575978161965423</v>
      </c>
      <c r="S90" s="56">
        <f t="shared" si="35"/>
        <v>-0.27123695976154993</v>
      </c>
      <c r="T90" s="56">
        <f t="shared" si="35"/>
        <v>-0.17183394640042038</v>
      </c>
      <c r="U90" s="56">
        <f t="shared" si="35"/>
        <v>0.01860920666013712</v>
      </c>
      <c r="V90" s="164">
        <f t="shared" si="36"/>
        <v>0.5690387679235263</v>
      </c>
      <c r="W90" s="164">
        <f t="shared" si="37"/>
        <v>0.3022508038585209</v>
      </c>
      <c r="X90" s="164">
        <f t="shared" si="37"/>
        <v>0.03404808317089019</v>
      </c>
      <c r="Y90" s="164">
        <f t="shared" si="37"/>
        <v>-0.2020862133970089</v>
      </c>
    </row>
    <row r="91" spans="2:25" ht="12.75">
      <c r="B91" s="60" t="s">
        <v>46</v>
      </c>
      <c r="C91" s="17">
        <f t="shared" si="27"/>
        <v>-0.0057306590257879654</v>
      </c>
      <c r="D91" s="18">
        <f t="shared" si="28"/>
        <v>0.5007824726134585</v>
      </c>
      <c r="E91" s="87">
        <f t="shared" si="29"/>
        <v>0.7061068702290076</v>
      </c>
      <c r="F91" s="56">
        <f t="shared" si="30"/>
        <v>0.5642594859241126</v>
      </c>
      <c r="G91" s="56">
        <f t="shared" si="31"/>
        <v>0.7146974063400576</v>
      </c>
      <c r="H91" s="56">
        <f t="shared" si="32"/>
        <v>0.2940563086548488</v>
      </c>
      <c r="I91" s="56">
        <f t="shared" si="33"/>
        <v>0.1599552572706935</v>
      </c>
      <c r="J91" s="56">
        <f t="shared" si="34"/>
        <v>0.16040688575899845</v>
      </c>
      <c r="K91" s="56">
        <f t="shared" si="35"/>
        <v>0.11092436974789915</v>
      </c>
      <c r="L91" s="56">
        <f t="shared" si="35"/>
        <v>0.007252215954875101</v>
      </c>
      <c r="M91" s="56">
        <f t="shared" si="35"/>
        <v>-0.029893924783027964</v>
      </c>
      <c r="N91" s="56">
        <f t="shared" si="35"/>
        <v>-0.32231962238705325</v>
      </c>
      <c r="O91" s="56">
        <f t="shared" si="35"/>
        <v>0.012859304084720122</v>
      </c>
      <c r="P91" s="56">
        <f t="shared" si="35"/>
        <v>-0.144</v>
      </c>
      <c r="Q91" s="56">
        <f t="shared" si="35"/>
        <v>-0.2773359840954274</v>
      </c>
      <c r="R91" s="56">
        <f t="shared" si="35"/>
        <v>-0.05373134328358209</v>
      </c>
      <c r="S91" s="56">
        <f t="shared" si="35"/>
        <v>-0.29574309185959674</v>
      </c>
      <c r="T91" s="56">
        <f t="shared" si="35"/>
        <v>-0.04766355140186916</v>
      </c>
      <c r="U91" s="56">
        <f t="shared" si="35"/>
        <v>0.20495185694635487</v>
      </c>
      <c r="V91" s="164">
        <f t="shared" si="36"/>
        <v>0.42830470500373413</v>
      </c>
      <c r="W91" s="164">
        <f t="shared" si="37"/>
        <v>0.29437908496732024</v>
      </c>
      <c r="X91" s="164">
        <f t="shared" si="37"/>
        <v>-0.07432841850131286</v>
      </c>
      <c r="Y91" s="164">
        <f t="shared" si="37"/>
        <v>-0.10822605280384028</v>
      </c>
    </row>
    <row r="92" spans="2:25" ht="12.75">
      <c r="B92" s="60" t="s">
        <v>13</v>
      </c>
      <c r="C92" s="17">
        <f t="shared" si="27"/>
        <v>-0.10301133740317037</v>
      </c>
      <c r="D92" s="18">
        <f t="shared" si="28"/>
        <v>0.5500504880511612</v>
      </c>
      <c r="E92" s="87">
        <f t="shared" si="29"/>
        <v>0.5563375064819617</v>
      </c>
      <c r="F92" s="56">
        <f t="shared" si="30"/>
        <v>1.226332288401254</v>
      </c>
      <c r="G92" s="56">
        <f t="shared" si="31"/>
        <v>0.6384901344009151</v>
      </c>
      <c r="H92" s="56">
        <f t="shared" si="32"/>
        <v>0.4560062538000521</v>
      </c>
      <c r="I92" s="56">
        <f t="shared" si="33"/>
        <v>0.3637012708839069</v>
      </c>
      <c r="J92" s="56">
        <f t="shared" si="34"/>
        <v>0.11930911480334178</v>
      </c>
      <c r="K92" s="56">
        <f t="shared" si="35"/>
        <v>0.37079828266257114</v>
      </c>
      <c r="L92" s="56">
        <f t="shared" si="35"/>
        <v>0.1946250671120921</v>
      </c>
      <c r="M92" s="56">
        <f t="shared" si="35"/>
        <v>-0.11804537521815009</v>
      </c>
      <c r="N92" s="56">
        <f t="shared" si="35"/>
        <v>-0.07276640948227664</v>
      </c>
      <c r="O92" s="56">
        <f t="shared" si="35"/>
        <v>-0.1555306579751477</v>
      </c>
      <c r="P92" s="56">
        <f t="shared" si="35"/>
        <v>-0.1764999625477516</v>
      </c>
      <c r="Q92" s="56">
        <f t="shared" si="35"/>
        <v>-0.5175320563558651</v>
      </c>
      <c r="R92" s="56">
        <f t="shared" si="35"/>
        <v>-0.44948596581145045</v>
      </c>
      <c r="S92" s="56">
        <f t="shared" si="35"/>
        <v>-0.311482330237607</v>
      </c>
      <c r="T92" s="56">
        <f t="shared" si="35"/>
        <v>-0.27836395609726516</v>
      </c>
      <c r="U92" s="56">
        <f t="shared" si="35"/>
        <v>0.850873595275203</v>
      </c>
      <c r="V92" s="164">
        <f t="shared" si="36"/>
        <v>0.5028294910131507</v>
      </c>
      <c r="W92" s="164">
        <f t="shared" si="37"/>
        <v>0.3542827800896458</v>
      </c>
      <c r="X92" s="164">
        <f t="shared" si="37"/>
        <v>0.08817744496315079</v>
      </c>
      <c r="Y92" s="164">
        <f t="shared" si="37"/>
        <v>-0.29880226480836236</v>
      </c>
    </row>
    <row r="93" spans="2:25" ht="12.75">
      <c r="B93" s="60" t="s">
        <v>47</v>
      </c>
      <c r="C93" s="17">
        <f t="shared" si="27"/>
        <v>0.17685851318944845</v>
      </c>
      <c r="D93" s="18">
        <f t="shared" si="28"/>
        <v>0.6477611940298508</v>
      </c>
      <c r="E93" s="87">
        <f t="shared" si="29"/>
        <v>1.0096414582705635</v>
      </c>
      <c r="F93" s="56">
        <f t="shared" si="30"/>
        <v>0.7044907778668805</v>
      </c>
      <c r="G93" s="56">
        <f t="shared" si="31"/>
        <v>0.5683477670232637</v>
      </c>
      <c r="H93" s="56">
        <f t="shared" si="32"/>
        <v>0.2495819397993311</v>
      </c>
      <c r="I93" s="56">
        <f t="shared" si="33"/>
        <v>0.006746626686656672</v>
      </c>
      <c r="J93" s="56">
        <f t="shared" si="34"/>
        <v>0.2934603622677017</v>
      </c>
      <c r="K93" s="56">
        <f t="shared" si="35"/>
        <v>0.08217843222174101</v>
      </c>
      <c r="L93" s="56">
        <f t="shared" si="35"/>
        <v>0.1718523474963756</v>
      </c>
      <c r="M93" s="56">
        <f t="shared" si="35"/>
        <v>0.12926284437825764</v>
      </c>
      <c r="N93" s="56">
        <f t="shared" si="35"/>
        <v>-0.11712285168682368</v>
      </c>
      <c r="O93" s="56">
        <f t="shared" si="35"/>
        <v>0.0008004002001000501</v>
      </c>
      <c r="P93" s="56">
        <f t="shared" si="35"/>
        <v>-0.07394366197183098</v>
      </c>
      <c r="Q93" s="56">
        <f t="shared" si="35"/>
        <v>-0.41368851378082555</v>
      </c>
      <c r="R93" s="56">
        <f t="shared" si="35"/>
        <v>-0.38397363271191676</v>
      </c>
      <c r="S93" s="56">
        <f t="shared" si="35"/>
        <v>-0.30230930720783766</v>
      </c>
      <c r="T93" s="56">
        <f t="shared" si="35"/>
        <v>-0.23574144486692014</v>
      </c>
      <c r="U93" s="56">
        <f t="shared" si="35"/>
        <v>0.3220872694556905</v>
      </c>
      <c r="V93" s="164">
        <f t="shared" si="36"/>
        <v>0.5983810709838107</v>
      </c>
      <c r="W93" s="164">
        <f t="shared" si="37"/>
        <v>0.2719127386053759</v>
      </c>
      <c r="X93" s="164">
        <f t="shared" si="37"/>
        <v>0.05234581651120702</v>
      </c>
      <c r="Y93" s="164">
        <f t="shared" si="37"/>
        <v>-0.20198438946950656</v>
      </c>
    </row>
    <row r="94" spans="2:25" ht="12.75">
      <c r="B94" s="60" t="s">
        <v>14</v>
      </c>
      <c r="C94" s="17">
        <f aca="true" t="shared" si="38" ref="C94:C104">+(G39-C39)/C39</f>
        <v>0.015166501813386087</v>
      </c>
      <c r="D94" s="18">
        <f aca="true" t="shared" si="39" ref="D94:D104">+(H39-D39)/D39</f>
        <v>0.9411003236245955</v>
      </c>
      <c r="E94" s="87">
        <f aca="true" t="shared" si="40" ref="E94:E104">+(I39-E39)/E39</f>
        <v>0.8024939662107804</v>
      </c>
      <c r="F94" s="56">
        <f aca="true" t="shared" si="41" ref="F94:F104">+(J39-F39)/F39</f>
        <v>1.0067640692640694</v>
      </c>
      <c r="G94" s="56">
        <f aca="true" t="shared" si="42" ref="G94:G104">+(K39-G39)/G39</f>
        <v>1.4387788242936017</v>
      </c>
      <c r="H94" s="56">
        <f aca="true" t="shared" si="43" ref="H94:H104">+(L39-H39)/H39</f>
        <v>0.16172057352450817</v>
      </c>
      <c r="I94" s="56">
        <f aca="true" t="shared" si="44" ref="I94:I104">+(M39-I39)/I39</f>
        <v>0.4358402142378933</v>
      </c>
      <c r="J94" s="56">
        <f aca="true" t="shared" si="45" ref="J94:J104">+(N39-J39)/J39</f>
        <v>0.11473641634083862</v>
      </c>
      <c r="K94" s="56">
        <f aca="true" t="shared" si="46" ref="K94:K104">+(O39-K39)/K39</f>
        <v>0.36782527633506457</v>
      </c>
      <c r="L94" s="56">
        <f aca="true" t="shared" si="47" ref="L94:L104">+(P39-L39)/L39</f>
        <v>0.3841848450057405</v>
      </c>
      <c r="M94" s="56">
        <f aca="true" t="shared" si="48" ref="M94:M104">+(Q39-M39)/M39</f>
        <v>-0.04087659309916071</v>
      </c>
      <c r="N94" s="56">
        <f aca="true" t="shared" si="49" ref="N94:U109">+(R39-N39)/N39</f>
        <v>0.050435413642960815</v>
      </c>
      <c r="O94" s="56">
        <f t="shared" si="49"/>
        <v>-0.09794567228118002</v>
      </c>
      <c r="P94" s="56">
        <f t="shared" si="49"/>
        <v>-0.2969414204250907</v>
      </c>
      <c r="Q94" s="56">
        <f t="shared" si="35"/>
        <v>-0.3863231242910387</v>
      </c>
      <c r="R94" s="56">
        <f t="shared" si="35"/>
        <v>-0.36407599309153715</v>
      </c>
      <c r="S94" s="56">
        <f t="shared" si="35"/>
        <v>-0.26422018348623855</v>
      </c>
      <c r="T94" s="56">
        <f t="shared" si="35"/>
        <v>-0.10558914614363663</v>
      </c>
      <c r="U94" s="56">
        <f t="shared" si="35"/>
        <v>0.37391074729337204</v>
      </c>
      <c r="V94" s="164">
        <f aca="true" t="shared" si="50" ref="V94:V104">+(AA39-Z39)/Z39</f>
        <v>0.7045916294189354</v>
      </c>
      <c r="W94" s="164">
        <f aca="true" t="shared" si="51" ref="W94:W104">+(AB39-AA39)/AA39</f>
        <v>0.3911323003575685</v>
      </c>
      <c r="X94" s="164">
        <f aca="true" t="shared" si="52" ref="X94:Y109">+(AC39-AB39)/AB39</f>
        <v>0.1916789471880462</v>
      </c>
      <c r="Y94" s="164">
        <f t="shared" si="37"/>
        <v>-0.27079259174048087</v>
      </c>
    </row>
    <row r="95" spans="2:25" ht="12.75">
      <c r="B95" s="60" t="s">
        <v>15</v>
      </c>
      <c r="C95" s="17">
        <f t="shared" si="38"/>
        <v>0.1733800350262697</v>
      </c>
      <c r="D95" s="18">
        <f t="shared" si="39"/>
        <v>0.9448345035105316</v>
      </c>
      <c r="E95" s="87">
        <f t="shared" si="40"/>
        <v>0.9089655172413793</v>
      </c>
      <c r="F95" s="56">
        <f t="shared" si="41"/>
        <v>1.0615384615384615</v>
      </c>
      <c r="G95" s="56">
        <f t="shared" si="42"/>
        <v>0.7223880597014926</v>
      </c>
      <c r="H95" s="56">
        <f t="shared" si="43"/>
        <v>0.1820526044352759</v>
      </c>
      <c r="I95" s="56">
        <f t="shared" si="44"/>
        <v>0.528179190751445</v>
      </c>
      <c r="J95" s="56">
        <f t="shared" si="45"/>
        <v>0.1875</v>
      </c>
      <c r="K95" s="56">
        <f t="shared" si="46"/>
        <v>0.18240901213171576</v>
      </c>
      <c r="L95" s="56">
        <f t="shared" si="47"/>
        <v>-0.01788830715532286</v>
      </c>
      <c r="M95" s="56">
        <f t="shared" si="48"/>
        <v>-0.19527186761229315</v>
      </c>
      <c r="N95" s="56">
        <f t="shared" si="49"/>
        <v>-0.053809897879025924</v>
      </c>
      <c r="O95" s="56">
        <f t="shared" si="49"/>
        <v>0.04140710883107365</v>
      </c>
      <c r="P95" s="56">
        <f t="shared" si="49"/>
        <v>-0.1408262994224789</v>
      </c>
      <c r="Q95" s="56">
        <f t="shared" si="35"/>
        <v>-0.4289071680376028</v>
      </c>
      <c r="R95" s="56">
        <f t="shared" si="35"/>
        <v>-0.40099626400996263</v>
      </c>
      <c r="S95" s="56">
        <f t="shared" si="35"/>
        <v>-0.366643209007741</v>
      </c>
      <c r="T95" s="56">
        <f t="shared" si="35"/>
        <v>0.022233712512926575</v>
      </c>
      <c r="U95" s="56">
        <f t="shared" si="35"/>
        <v>0.40843621399176955</v>
      </c>
      <c r="V95" s="164">
        <f t="shared" si="50"/>
        <v>0.7435963114754098</v>
      </c>
      <c r="W95" s="164">
        <f t="shared" si="51"/>
        <v>0.3605112384310269</v>
      </c>
      <c r="X95" s="164">
        <f t="shared" si="52"/>
        <v>-0.01835654896879387</v>
      </c>
      <c r="Y95" s="164">
        <f t="shared" si="37"/>
        <v>-0.2089979100208998</v>
      </c>
    </row>
    <row r="96" spans="2:25" ht="12.75">
      <c r="B96" s="60" t="s">
        <v>48</v>
      </c>
      <c r="C96" s="17">
        <f t="shared" si="38"/>
        <v>0.03642384105960265</v>
      </c>
      <c r="D96" s="18">
        <f t="shared" si="39"/>
        <v>0.8548387096774194</v>
      </c>
      <c r="E96" s="87">
        <f t="shared" si="40"/>
        <v>0.3978260869565217</v>
      </c>
      <c r="F96" s="56">
        <f t="shared" si="41"/>
        <v>0.379400260756193</v>
      </c>
      <c r="G96" s="56">
        <f t="shared" si="42"/>
        <v>0.5654952076677316</v>
      </c>
      <c r="H96" s="56">
        <f t="shared" si="43"/>
        <v>0.21739130434782608</v>
      </c>
      <c r="I96" s="56">
        <f t="shared" si="44"/>
        <v>0.39346811819595645</v>
      </c>
      <c r="J96" s="56">
        <f t="shared" si="45"/>
        <v>0.18052930056710775</v>
      </c>
      <c r="K96" s="56">
        <f t="shared" si="46"/>
        <v>-0.02142857142857143</v>
      </c>
      <c r="L96" s="56">
        <f t="shared" si="47"/>
        <v>-0.02619047619047619</v>
      </c>
      <c r="M96" s="56">
        <f t="shared" si="48"/>
        <v>0.08370535714285714</v>
      </c>
      <c r="N96" s="56">
        <f t="shared" si="49"/>
        <v>-0.21617293835068055</v>
      </c>
      <c r="O96" s="56">
        <f t="shared" si="49"/>
        <v>0.15641293013555788</v>
      </c>
      <c r="P96" s="56">
        <f t="shared" si="49"/>
        <v>-0.20537897310513448</v>
      </c>
      <c r="Q96" s="56">
        <f t="shared" si="35"/>
        <v>-0.548918640576725</v>
      </c>
      <c r="R96" s="56">
        <f t="shared" si="35"/>
        <v>-0.32277834525025534</v>
      </c>
      <c r="S96" s="56">
        <f t="shared" si="35"/>
        <v>-0.21550946798917944</v>
      </c>
      <c r="T96" s="56">
        <f t="shared" si="35"/>
        <v>-0.13846153846153847</v>
      </c>
      <c r="U96" s="56">
        <f t="shared" si="35"/>
        <v>0.545662100456621</v>
      </c>
      <c r="V96" s="164">
        <f t="shared" si="50"/>
        <v>0.40728338216827126</v>
      </c>
      <c r="W96" s="164">
        <f t="shared" si="51"/>
        <v>0.3042831647828673</v>
      </c>
      <c r="X96" s="164">
        <f t="shared" si="52"/>
        <v>-0.05678449258836944</v>
      </c>
      <c r="Y96" s="164">
        <f t="shared" si="37"/>
        <v>-0.2299323017408124</v>
      </c>
    </row>
    <row r="97" spans="2:25" ht="12.75">
      <c r="B97" s="60" t="s">
        <v>49</v>
      </c>
      <c r="C97" s="17">
        <f t="shared" si="38"/>
        <v>-0.09418282548476455</v>
      </c>
      <c r="D97" s="18">
        <f t="shared" si="39"/>
        <v>0.624633431085044</v>
      </c>
      <c r="E97" s="87">
        <f t="shared" si="40"/>
        <v>0.8370044052863436</v>
      </c>
      <c r="F97" s="56">
        <f t="shared" si="41"/>
        <v>0.7833827893175074</v>
      </c>
      <c r="G97" s="56">
        <f t="shared" si="42"/>
        <v>0.8623853211009175</v>
      </c>
      <c r="H97" s="56">
        <f t="shared" si="43"/>
        <v>0.11732851985559567</v>
      </c>
      <c r="I97" s="56">
        <f t="shared" si="44"/>
        <v>0.16546762589928057</v>
      </c>
      <c r="J97" s="56">
        <f t="shared" si="45"/>
        <v>0.056572379367720464</v>
      </c>
      <c r="K97" s="56">
        <f t="shared" si="46"/>
        <v>-0.10837438423645321</v>
      </c>
      <c r="L97" s="56">
        <f t="shared" si="47"/>
        <v>-0.051696284329563816</v>
      </c>
      <c r="M97" s="56">
        <f t="shared" si="48"/>
        <v>-0.24691358024691357</v>
      </c>
      <c r="N97" s="56">
        <f t="shared" si="49"/>
        <v>-0.026771653543307086</v>
      </c>
      <c r="O97" s="56">
        <f t="shared" si="49"/>
        <v>0.027624309392265192</v>
      </c>
      <c r="P97" s="56">
        <f t="shared" si="49"/>
        <v>-0.14480408858603067</v>
      </c>
      <c r="Q97" s="56">
        <f t="shared" si="35"/>
        <v>-0.2185792349726776</v>
      </c>
      <c r="R97" s="56">
        <f t="shared" si="35"/>
        <v>-0.2912621359223301</v>
      </c>
      <c r="S97" s="56">
        <f t="shared" si="35"/>
        <v>-0.12007168458781362</v>
      </c>
      <c r="T97" s="56">
        <f t="shared" si="35"/>
        <v>0.09760956175298804</v>
      </c>
      <c r="U97" s="56">
        <f t="shared" si="35"/>
        <v>0.13286713286713286</v>
      </c>
      <c r="V97" s="164">
        <f t="shared" si="50"/>
        <v>0.5</v>
      </c>
      <c r="W97" s="164">
        <f t="shared" si="51"/>
        <v>0.23696682464454977</v>
      </c>
      <c r="X97" s="164">
        <f t="shared" si="52"/>
        <v>-0.10004257130693912</v>
      </c>
      <c r="Y97" s="164">
        <f t="shared" si="37"/>
        <v>-0.15610217596972564</v>
      </c>
    </row>
    <row r="98" spans="2:25" ht="12.75">
      <c r="B98" s="60" t="s">
        <v>50</v>
      </c>
      <c r="C98" s="17">
        <f t="shared" si="38"/>
        <v>-0.0004123711340206186</v>
      </c>
      <c r="D98" s="18">
        <f t="shared" si="39"/>
        <v>0.5848563968668408</v>
      </c>
      <c r="E98" s="87">
        <f t="shared" si="40"/>
        <v>0.4086687306501548</v>
      </c>
      <c r="F98" s="56">
        <f t="shared" si="41"/>
        <v>0.7410192147034252</v>
      </c>
      <c r="G98" s="56">
        <f t="shared" si="42"/>
        <v>0.6014851485148515</v>
      </c>
      <c r="H98" s="56">
        <f t="shared" si="43"/>
        <v>0.1515650741350906</v>
      </c>
      <c r="I98" s="56">
        <f t="shared" si="44"/>
        <v>0.2549450549450549</v>
      </c>
      <c r="J98" s="56">
        <f t="shared" si="45"/>
        <v>0.2329654510556622</v>
      </c>
      <c r="K98" s="56">
        <f t="shared" si="46"/>
        <v>0.18006182380216385</v>
      </c>
      <c r="L98" s="56">
        <f t="shared" si="47"/>
        <v>0.04363376251788269</v>
      </c>
      <c r="M98" s="56">
        <f t="shared" si="48"/>
        <v>-0.0846468184471687</v>
      </c>
      <c r="N98" s="56">
        <f t="shared" si="49"/>
        <v>-0.25647013037555944</v>
      </c>
      <c r="O98" s="56">
        <f t="shared" si="49"/>
        <v>-0.1314123553809212</v>
      </c>
      <c r="P98" s="56">
        <f t="shared" si="49"/>
        <v>-0.11309115832762166</v>
      </c>
      <c r="Q98" s="56">
        <f t="shared" si="35"/>
        <v>-0.38392857142857145</v>
      </c>
      <c r="R98" s="56">
        <f t="shared" si="35"/>
        <v>-0.19497513739858677</v>
      </c>
      <c r="S98" s="56">
        <f t="shared" si="35"/>
        <v>-0.029404372958029657</v>
      </c>
      <c r="T98" s="56">
        <f t="shared" si="35"/>
        <v>-0.16383307573415765</v>
      </c>
      <c r="U98" s="56">
        <f t="shared" si="35"/>
        <v>0.6692546583850931</v>
      </c>
      <c r="V98" s="164">
        <f t="shared" si="50"/>
        <v>0.43169519602429596</v>
      </c>
      <c r="W98" s="164">
        <f t="shared" si="51"/>
        <v>0.2836315951866708</v>
      </c>
      <c r="X98" s="164">
        <f t="shared" si="52"/>
        <v>-0.043627185866234</v>
      </c>
      <c r="Y98" s="164">
        <f t="shared" si="37"/>
        <v>-0.1913917687715991</v>
      </c>
    </row>
    <row r="99" spans="2:25" ht="13.5" customHeight="1">
      <c r="B99" s="60" t="s">
        <v>51</v>
      </c>
      <c r="C99" s="17">
        <f t="shared" si="38"/>
        <v>-0.05300859598853868</v>
      </c>
      <c r="D99" s="18">
        <f t="shared" si="39"/>
        <v>0.8146067415730337</v>
      </c>
      <c r="E99" s="87">
        <f t="shared" si="40"/>
        <v>1.0857843137254901</v>
      </c>
      <c r="F99" s="56">
        <f t="shared" si="41"/>
        <v>1.1140065146579805</v>
      </c>
      <c r="G99" s="56">
        <f t="shared" si="42"/>
        <v>1.1119515885022693</v>
      </c>
      <c r="H99" s="56">
        <f t="shared" si="43"/>
        <v>0.25077399380804954</v>
      </c>
      <c r="I99" s="56">
        <f t="shared" si="44"/>
        <v>0.1445358401880141</v>
      </c>
      <c r="J99" s="56">
        <f t="shared" si="45"/>
        <v>-0.030816640986132512</v>
      </c>
      <c r="K99" s="56">
        <f t="shared" si="46"/>
        <v>-0.1017191977077364</v>
      </c>
      <c r="L99" s="56">
        <f t="shared" si="47"/>
        <v>0.07673267326732673</v>
      </c>
      <c r="M99" s="56">
        <f t="shared" si="48"/>
        <v>-0.06878850102669405</v>
      </c>
      <c r="N99" s="56">
        <f t="shared" si="49"/>
        <v>0.031001589825119236</v>
      </c>
      <c r="O99" s="56">
        <f t="shared" si="49"/>
        <v>0.07496012759170653</v>
      </c>
      <c r="P99" s="56">
        <f t="shared" si="49"/>
        <v>-0.13333333333333333</v>
      </c>
      <c r="Q99" s="56">
        <f t="shared" si="49"/>
        <v>-0.22712238147739802</v>
      </c>
      <c r="R99" s="56">
        <f t="shared" si="49"/>
        <v>-0.2181958365458751</v>
      </c>
      <c r="S99" s="56">
        <f t="shared" si="49"/>
        <v>-0.12166172106824925</v>
      </c>
      <c r="T99" s="56">
        <f t="shared" si="49"/>
        <v>-0.016799292661361626</v>
      </c>
      <c r="U99" s="56">
        <f t="shared" si="49"/>
        <v>0.29101283880171186</v>
      </c>
      <c r="V99" s="164">
        <f t="shared" si="50"/>
        <v>0.6765749778172139</v>
      </c>
      <c r="W99" s="164">
        <f t="shared" si="51"/>
        <v>0.2807621063773485</v>
      </c>
      <c r="X99" s="164">
        <f t="shared" si="52"/>
        <v>-0.015909090909090907</v>
      </c>
      <c r="Y99" s="164">
        <f t="shared" si="52"/>
        <v>-0.1194625236195675</v>
      </c>
    </row>
    <row r="100" spans="2:25" ht="12.75">
      <c r="B100" s="60" t="s">
        <v>134</v>
      </c>
      <c r="C100" s="17">
        <f t="shared" si="38"/>
        <v>-0.053472054197919186</v>
      </c>
      <c r="D100" s="18">
        <f t="shared" si="39"/>
        <v>0.23404864091559371</v>
      </c>
      <c r="E100" s="87">
        <f t="shared" si="40"/>
        <v>0.510061919504644</v>
      </c>
      <c r="F100" s="56">
        <f t="shared" si="41"/>
        <v>0.9120819848975189</v>
      </c>
      <c r="G100" s="56">
        <f t="shared" si="42"/>
        <v>0.7108895705521472</v>
      </c>
      <c r="H100" s="56">
        <f t="shared" si="43"/>
        <v>0.6554602364943195</v>
      </c>
      <c r="I100" s="56">
        <f t="shared" si="44"/>
        <v>0.29677088672475654</v>
      </c>
      <c r="J100" s="56">
        <f t="shared" si="45"/>
        <v>0.05007052186177715</v>
      </c>
      <c r="K100" s="56">
        <f t="shared" si="46"/>
        <v>0.1036904228298222</v>
      </c>
      <c r="L100" s="56">
        <f t="shared" si="47"/>
        <v>-0.0030812324929971988</v>
      </c>
      <c r="M100" s="56">
        <f t="shared" si="48"/>
        <v>0.036758893280632414</v>
      </c>
      <c r="N100" s="56">
        <f t="shared" si="49"/>
        <v>0.0001343183344526528</v>
      </c>
      <c r="O100" s="56">
        <f t="shared" si="49"/>
        <v>-0.025179369162041425</v>
      </c>
      <c r="P100" s="56">
        <f t="shared" si="49"/>
        <v>-0.10016858668165216</v>
      </c>
      <c r="Q100" s="56">
        <f t="shared" si="49"/>
        <v>-0.5160121997712543</v>
      </c>
      <c r="R100" s="56">
        <f t="shared" si="49"/>
        <v>-0.6149610529143165</v>
      </c>
      <c r="S100" s="56">
        <f t="shared" si="49"/>
        <v>-0.4029995833911957</v>
      </c>
      <c r="T100" s="56">
        <f t="shared" si="49"/>
        <v>-0.3116315378610461</v>
      </c>
      <c r="U100" s="56">
        <f t="shared" si="49"/>
        <v>0.6589208349743993</v>
      </c>
      <c r="V100" s="164">
        <f t="shared" si="50"/>
        <v>0.3805316091954023</v>
      </c>
      <c r="W100" s="164">
        <f t="shared" si="51"/>
        <v>0.37055731904043293</v>
      </c>
      <c r="X100" s="164">
        <f t="shared" si="52"/>
        <v>0.032614473384463515</v>
      </c>
      <c r="Y100" s="164">
        <f t="shared" si="52"/>
        <v>-0.3009523109166452</v>
      </c>
    </row>
    <row r="101" spans="2:25" ht="12.75">
      <c r="B101" s="60" t="s">
        <v>52</v>
      </c>
      <c r="C101" s="17">
        <f t="shared" si="38"/>
        <v>0.015723270440251572</v>
      </c>
      <c r="D101" s="18">
        <f t="shared" si="39"/>
        <v>0.8488745980707395</v>
      </c>
      <c r="E101" s="87">
        <f t="shared" si="40"/>
        <v>0.7586206896551724</v>
      </c>
      <c r="F101" s="56">
        <f t="shared" si="41"/>
        <v>1.2736486486486487</v>
      </c>
      <c r="G101" s="56">
        <f t="shared" si="42"/>
        <v>0.9009287925696594</v>
      </c>
      <c r="H101" s="56">
        <f t="shared" si="43"/>
        <v>0.16521739130434782</v>
      </c>
      <c r="I101" s="56">
        <f t="shared" si="44"/>
        <v>0.3602941176470588</v>
      </c>
      <c r="J101" s="56">
        <f t="shared" si="45"/>
        <v>0.017830609212481426</v>
      </c>
      <c r="K101" s="56">
        <f t="shared" si="46"/>
        <v>0.014657980456026058</v>
      </c>
      <c r="L101" s="56">
        <f t="shared" si="47"/>
        <v>-0.04029850746268657</v>
      </c>
      <c r="M101" s="56">
        <f t="shared" si="48"/>
        <v>-0.13693693693693693</v>
      </c>
      <c r="N101" s="56">
        <f t="shared" si="49"/>
        <v>-0.2116788321167883</v>
      </c>
      <c r="O101" s="56">
        <f t="shared" si="49"/>
        <v>0.012841091492776886</v>
      </c>
      <c r="P101" s="56">
        <f t="shared" si="49"/>
        <v>-0.2255054432348367</v>
      </c>
      <c r="Q101" s="56">
        <f t="shared" si="49"/>
        <v>-0.3778705636743215</v>
      </c>
      <c r="R101" s="56">
        <f t="shared" si="49"/>
        <v>-0.21296296296296297</v>
      </c>
      <c r="S101" s="56">
        <f t="shared" si="49"/>
        <v>-0.15689381933438987</v>
      </c>
      <c r="T101" s="56">
        <f t="shared" si="49"/>
        <v>-0.19477911646586346</v>
      </c>
      <c r="U101" s="56">
        <f t="shared" si="49"/>
        <v>0.33221476510067116</v>
      </c>
      <c r="V101" s="164">
        <f t="shared" si="50"/>
        <v>0.7104580812445981</v>
      </c>
      <c r="W101" s="164">
        <f t="shared" si="51"/>
        <v>0.2753916119252148</v>
      </c>
      <c r="X101" s="164">
        <f t="shared" si="52"/>
        <v>-0.09469096671949287</v>
      </c>
      <c r="Y101" s="164">
        <f t="shared" si="52"/>
        <v>-0.18949671772428883</v>
      </c>
    </row>
    <row r="102" spans="2:25" ht="12.75">
      <c r="B102" s="60" t="s">
        <v>53</v>
      </c>
      <c r="C102" s="17">
        <f t="shared" si="38"/>
        <v>-0.033630069238377844</v>
      </c>
      <c r="D102" s="18">
        <f t="shared" si="39"/>
        <v>0.3634505314799673</v>
      </c>
      <c r="E102" s="87">
        <f t="shared" si="40"/>
        <v>1.0533590485374478</v>
      </c>
      <c r="F102" s="56">
        <f t="shared" si="41"/>
        <v>0.5357142857142857</v>
      </c>
      <c r="G102" s="56">
        <f t="shared" si="42"/>
        <v>0.812691914022518</v>
      </c>
      <c r="H102" s="56">
        <f t="shared" si="43"/>
        <v>0.22083958020989505</v>
      </c>
      <c r="I102" s="56">
        <f t="shared" si="44"/>
        <v>0.0057921102066374455</v>
      </c>
      <c r="J102" s="56">
        <f t="shared" si="45"/>
        <v>0.29657695322707084</v>
      </c>
      <c r="K102" s="56">
        <f t="shared" si="46"/>
        <v>0.19548277809147374</v>
      </c>
      <c r="L102" s="56">
        <f t="shared" si="47"/>
        <v>0.075893405378853</v>
      </c>
      <c r="M102" s="56">
        <f t="shared" si="48"/>
        <v>0.19299610894941635</v>
      </c>
      <c r="N102" s="56">
        <f t="shared" si="49"/>
        <v>-0.08282950423216445</v>
      </c>
      <c r="O102" s="56">
        <f t="shared" si="49"/>
        <v>-0.032495749102588324</v>
      </c>
      <c r="P102" s="56">
        <f t="shared" si="49"/>
        <v>0.05764182170985047</v>
      </c>
      <c r="Q102" s="56">
        <f t="shared" si="49"/>
        <v>-0.4298760600130463</v>
      </c>
      <c r="R102" s="56">
        <f t="shared" si="49"/>
        <v>-0.3132278620083498</v>
      </c>
      <c r="S102" s="56">
        <f t="shared" si="49"/>
        <v>-0.24057801210701035</v>
      </c>
      <c r="T102" s="56">
        <f t="shared" si="49"/>
        <v>-0.16738614288797754</v>
      </c>
      <c r="U102" s="56">
        <f t="shared" si="49"/>
        <v>0.4244851258581236</v>
      </c>
      <c r="V102" s="164">
        <f t="shared" si="50"/>
        <v>0.418745150205077</v>
      </c>
      <c r="W102" s="164">
        <f t="shared" si="51"/>
        <v>0.30276985584248156</v>
      </c>
      <c r="X102" s="164">
        <f t="shared" si="52"/>
        <v>0.08297597984826222</v>
      </c>
      <c r="Y102" s="164">
        <f t="shared" si="52"/>
        <v>-0.16572520352217976</v>
      </c>
    </row>
    <row r="103" spans="2:25" ht="15" customHeight="1">
      <c r="B103" s="60" t="s">
        <v>54</v>
      </c>
      <c r="C103" s="17">
        <f t="shared" si="38"/>
        <v>-0.21084337349397592</v>
      </c>
      <c r="D103" s="18">
        <f t="shared" si="39"/>
        <v>0.2875</v>
      </c>
      <c r="E103" s="87">
        <f t="shared" si="40"/>
        <v>1.6842105263157894</v>
      </c>
      <c r="F103" s="56">
        <f t="shared" si="41"/>
        <v>1.2027972027972027</v>
      </c>
      <c r="G103" s="56">
        <f t="shared" si="42"/>
        <v>1.213740458015267</v>
      </c>
      <c r="H103" s="56">
        <f t="shared" si="43"/>
        <v>0.0970873786407767</v>
      </c>
      <c r="I103" s="56">
        <f t="shared" si="44"/>
        <v>-0.0196078431372549</v>
      </c>
      <c r="J103" s="56">
        <f t="shared" si="45"/>
        <v>-0.19047619047619047</v>
      </c>
      <c r="K103" s="56">
        <f t="shared" si="46"/>
        <v>0.04827586206896552</v>
      </c>
      <c r="L103" s="56">
        <f t="shared" si="47"/>
        <v>0.3584070796460177</v>
      </c>
      <c r="M103" s="56">
        <f t="shared" si="48"/>
        <v>0.095</v>
      </c>
      <c r="N103" s="56">
        <f t="shared" si="49"/>
        <v>0.13333333333333333</v>
      </c>
      <c r="O103" s="56">
        <f t="shared" si="49"/>
        <v>0.0756578947368421</v>
      </c>
      <c r="P103" s="56">
        <f t="shared" si="49"/>
        <v>-0.12052117263843648</v>
      </c>
      <c r="Q103" s="56">
        <f t="shared" si="49"/>
        <v>-0.4063926940639269</v>
      </c>
      <c r="R103" s="56">
        <f t="shared" si="49"/>
        <v>-0.3806228373702422</v>
      </c>
      <c r="S103" s="56">
        <f t="shared" si="49"/>
        <v>-0.1926605504587156</v>
      </c>
      <c r="T103" s="56">
        <f t="shared" si="49"/>
        <v>0.07037037037037037</v>
      </c>
      <c r="U103" s="56">
        <f t="shared" si="49"/>
        <v>0.4230769230769231</v>
      </c>
      <c r="V103" s="164">
        <f t="shared" si="50"/>
        <v>0.5706422018348624</v>
      </c>
      <c r="W103" s="164">
        <f t="shared" si="51"/>
        <v>0.13434579439252337</v>
      </c>
      <c r="X103" s="164">
        <f t="shared" si="52"/>
        <v>0.15242018537590113</v>
      </c>
      <c r="Y103" s="164">
        <f t="shared" si="52"/>
        <v>-0.1903485254691689</v>
      </c>
    </row>
    <row r="104" spans="2:25" ht="12.75">
      <c r="B104" s="60" t="s">
        <v>55</v>
      </c>
      <c r="C104" s="17">
        <f t="shared" si="38"/>
        <v>0.2626728110599078</v>
      </c>
      <c r="D104" s="18">
        <f t="shared" si="39"/>
        <v>0.4277753964852122</v>
      </c>
      <c r="E104" s="87">
        <f t="shared" si="40"/>
        <v>0.4580152671755725</v>
      </c>
      <c r="F104" s="56">
        <f t="shared" si="41"/>
        <v>0.9194573972022043</v>
      </c>
      <c r="G104" s="56">
        <f t="shared" si="42"/>
        <v>0.6087591240875913</v>
      </c>
      <c r="H104" s="56">
        <f t="shared" si="43"/>
        <v>0.2990093065145602</v>
      </c>
      <c r="I104" s="56">
        <f t="shared" si="44"/>
        <v>0.35400724929520744</v>
      </c>
      <c r="J104" s="56">
        <f t="shared" si="45"/>
        <v>0.18109540636042404</v>
      </c>
      <c r="K104" s="56">
        <f t="shared" si="46"/>
        <v>0.16606170598911071</v>
      </c>
      <c r="L104" s="56">
        <f t="shared" si="47"/>
        <v>0.0543101455974116</v>
      </c>
      <c r="M104" s="56">
        <f t="shared" si="48"/>
        <v>0.3042831647828673</v>
      </c>
      <c r="N104" s="56">
        <f t="shared" si="49"/>
        <v>-0.22737471952131638</v>
      </c>
      <c r="O104" s="56">
        <f t="shared" si="49"/>
        <v>-0.12140077821011673</v>
      </c>
      <c r="P104" s="56">
        <f t="shared" si="49"/>
        <v>-0.11157387110916264</v>
      </c>
      <c r="Q104" s="56">
        <f t="shared" si="49"/>
        <v>-0.5443557582668187</v>
      </c>
      <c r="R104" s="56">
        <f t="shared" si="49"/>
        <v>-0.2918683446272991</v>
      </c>
      <c r="S104" s="56">
        <f t="shared" si="49"/>
        <v>-0.17604074402125774</v>
      </c>
      <c r="T104" s="56">
        <f t="shared" si="49"/>
        <v>-0.10880829015544041</v>
      </c>
      <c r="U104" s="56">
        <f t="shared" si="49"/>
        <v>0.27877877877877877</v>
      </c>
      <c r="V104" s="164">
        <f t="shared" si="50"/>
        <v>0.5273788674839462</v>
      </c>
      <c r="W104" s="164">
        <f t="shared" si="51"/>
        <v>0.3335116954594099</v>
      </c>
      <c r="X104" s="164">
        <f t="shared" si="52"/>
        <v>0.044368013757523646</v>
      </c>
      <c r="Y104" s="164">
        <f t="shared" si="52"/>
        <v>-0.25939952796531096</v>
      </c>
    </row>
    <row r="105" spans="2:25" ht="12.75">
      <c r="B105" s="60" t="s">
        <v>56</v>
      </c>
      <c r="C105" s="17">
        <f aca="true" t="shared" si="53" ref="C105:N108">+(G50-C50)/C50</f>
        <v>0.26380368098159507</v>
      </c>
      <c r="D105" s="18">
        <f t="shared" si="53"/>
        <v>0.49645390070921985</v>
      </c>
      <c r="E105" s="87">
        <f t="shared" si="53"/>
        <v>0.7844827586206896</v>
      </c>
      <c r="F105" s="56">
        <f t="shared" si="53"/>
        <v>1.3893129770992367</v>
      </c>
      <c r="G105" s="56">
        <f t="shared" si="53"/>
        <v>0.5048543689320388</v>
      </c>
      <c r="H105" s="56">
        <f t="shared" si="53"/>
        <v>0.3696682464454976</v>
      </c>
      <c r="I105" s="56">
        <f t="shared" si="53"/>
        <v>0.4106280193236715</v>
      </c>
      <c r="J105" s="56">
        <f t="shared" si="53"/>
        <v>0.22044728434504793</v>
      </c>
      <c r="K105" s="56">
        <f t="shared" si="53"/>
        <v>0.041935483870967745</v>
      </c>
      <c r="L105" s="56">
        <f t="shared" si="53"/>
        <v>0.058823529411764705</v>
      </c>
      <c r="M105" s="56">
        <f t="shared" si="53"/>
        <v>-0.09246575342465753</v>
      </c>
      <c r="N105" s="56">
        <f t="shared" si="53"/>
        <v>-0.17801047120418848</v>
      </c>
      <c r="O105" s="56">
        <f t="shared" si="49"/>
        <v>0.10526315789473684</v>
      </c>
      <c r="P105" s="56">
        <f t="shared" si="49"/>
        <v>0.06209150326797386</v>
      </c>
      <c r="Q105" s="56">
        <f t="shared" si="49"/>
        <v>-0.3660377358490566</v>
      </c>
      <c r="R105" s="56">
        <f t="shared" si="49"/>
        <v>-0.025477707006369428</v>
      </c>
      <c r="S105" s="56">
        <f t="shared" si="49"/>
        <v>-0.27170868347338933</v>
      </c>
      <c r="T105" s="56">
        <f t="shared" si="49"/>
        <v>-0.04</v>
      </c>
      <c r="U105" s="56">
        <f t="shared" si="49"/>
        <v>0.24404761904761904</v>
      </c>
      <c r="V105" s="164">
        <f aca="true" t="shared" si="54" ref="V105:X108">+(AA50-Z50)/Z50</f>
        <v>0.7005444646098004</v>
      </c>
      <c r="W105" s="164">
        <f t="shared" si="54"/>
        <v>0.35859124866595515</v>
      </c>
      <c r="X105" s="164">
        <f t="shared" si="54"/>
        <v>-0.05106048703849175</v>
      </c>
      <c r="Y105" s="164">
        <f t="shared" si="52"/>
        <v>-0.04304635761589404</v>
      </c>
    </row>
    <row r="106" spans="2:25" ht="12.75">
      <c r="B106" s="60" t="s">
        <v>57</v>
      </c>
      <c r="C106" s="17">
        <f t="shared" si="53"/>
        <v>0.11673469387755102</v>
      </c>
      <c r="D106" s="18">
        <f t="shared" si="53"/>
        <v>0.9278445883441259</v>
      </c>
      <c r="E106" s="87">
        <f t="shared" si="53"/>
        <v>0.6156901688182721</v>
      </c>
      <c r="F106" s="56">
        <f t="shared" si="53"/>
        <v>1.0758524704244954</v>
      </c>
      <c r="G106" s="56">
        <f t="shared" si="53"/>
        <v>0.9758771929824561</v>
      </c>
      <c r="H106" s="56">
        <f t="shared" si="53"/>
        <v>0.4697696737044146</v>
      </c>
      <c r="I106" s="56">
        <f t="shared" si="53"/>
        <v>0.5771358328211432</v>
      </c>
      <c r="J106" s="56">
        <f t="shared" si="53"/>
        <v>0.228628897083473</v>
      </c>
      <c r="K106" s="56">
        <f t="shared" si="53"/>
        <v>0.3492415834258232</v>
      </c>
      <c r="L106" s="56">
        <f t="shared" si="53"/>
        <v>0.014038524322559582</v>
      </c>
      <c r="M106" s="56">
        <f t="shared" si="53"/>
        <v>-0.09859703819173811</v>
      </c>
      <c r="N106" s="56">
        <f t="shared" si="53"/>
        <v>-0.18526603001364256</v>
      </c>
      <c r="O106" s="56">
        <f t="shared" si="49"/>
        <v>-0.18069646284617494</v>
      </c>
      <c r="P106" s="56">
        <f t="shared" si="49"/>
        <v>-0.14552479072762395</v>
      </c>
      <c r="Q106" s="56">
        <f t="shared" si="49"/>
        <v>-0.2287073065283182</v>
      </c>
      <c r="R106" s="56">
        <f t="shared" si="49"/>
        <v>-0.2856664434025452</v>
      </c>
      <c r="S106" s="56">
        <f t="shared" si="49"/>
        <v>-0.2215528781793842</v>
      </c>
      <c r="T106" s="56">
        <f t="shared" si="49"/>
        <v>-0.21024868123587037</v>
      </c>
      <c r="U106" s="56">
        <f t="shared" si="49"/>
        <v>0.20459641255605382</v>
      </c>
      <c r="V106" s="164">
        <f t="shared" si="54"/>
        <v>0.6972631578947368</v>
      </c>
      <c r="W106" s="164">
        <f t="shared" si="54"/>
        <v>0.4880922847928554</v>
      </c>
      <c r="X106" s="164">
        <f t="shared" si="54"/>
        <v>0.004584479453196633</v>
      </c>
      <c r="Y106" s="164">
        <f t="shared" si="52"/>
        <v>-0.2068536342515765</v>
      </c>
    </row>
    <row r="107" spans="2:25" ht="12.75">
      <c r="B107" s="60" t="s">
        <v>16</v>
      </c>
      <c r="C107" s="17">
        <f t="shared" si="53"/>
        <v>0.18855534709193245</v>
      </c>
      <c r="D107" s="18">
        <f t="shared" si="53"/>
        <v>0.7042667974497303</v>
      </c>
      <c r="E107" s="87">
        <f t="shared" si="53"/>
        <v>0.6936439811976293</v>
      </c>
      <c r="F107" s="56">
        <f t="shared" si="53"/>
        <v>0.8542844715093519</v>
      </c>
      <c r="G107" s="56">
        <f t="shared" si="53"/>
        <v>0.6636411470665614</v>
      </c>
      <c r="H107" s="56">
        <f t="shared" si="53"/>
        <v>0.3238369304556355</v>
      </c>
      <c r="I107" s="56">
        <f t="shared" si="53"/>
        <v>0.34801496319536623</v>
      </c>
      <c r="J107" s="56">
        <f t="shared" si="53"/>
        <v>0.2685901946985691</v>
      </c>
      <c r="K107" s="56">
        <f t="shared" si="53"/>
        <v>0.25397327429429906</v>
      </c>
      <c r="L107" s="56">
        <f t="shared" si="53"/>
        <v>0.07897978407361786</v>
      </c>
      <c r="M107" s="56">
        <f t="shared" si="53"/>
        <v>0.04064094530480709</v>
      </c>
      <c r="N107" s="56">
        <f t="shared" si="53"/>
        <v>-0.13473865877712032</v>
      </c>
      <c r="O107" s="56">
        <f t="shared" si="49"/>
        <v>-0.08493599848666372</v>
      </c>
      <c r="P107" s="56">
        <f t="shared" si="49"/>
        <v>-0.16614062185212544</v>
      </c>
      <c r="Q107" s="56">
        <f t="shared" si="49"/>
        <v>-0.4333763440860215</v>
      </c>
      <c r="R107" s="56">
        <f t="shared" si="49"/>
        <v>-0.35418150733722753</v>
      </c>
      <c r="S107" s="56">
        <f t="shared" si="49"/>
        <v>-0.2729465270121279</v>
      </c>
      <c r="T107" s="56">
        <f t="shared" si="49"/>
        <v>-0.12297656438753322</v>
      </c>
      <c r="U107" s="56">
        <f t="shared" si="49"/>
        <v>0.2966449066342796</v>
      </c>
      <c r="V107" s="164">
        <f t="shared" si="54"/>
        <v>0.6089783154343085</v>
      </c>
      <c r="W107" s="164">
        <f t="shared" si="54"/>
        <v>0.3769531749482137</v>
      </c>
      <c r="X107" s="164">
        <f t="shared" si="54"/>
        <v>0.04773136712293149</v>
      </c>
      <c r="Y107" s="164">
        <f t="shared" si="52"/>
        <v>-0.2451739847198341</v>
      </c>
    </row>
    <row r="108" spans="2:25" ht="12.75">
      <c r="B108" s="60" t="s">
        <v>58</v>
      </c>
      <c r="C108" s="17">
        <f t="shared" si="53"/>
        <v>-0.6146993318485523</v>
      </c>
      <c r="D108" s="18">
        <f t="shared" si="53"/>
        <v>0.7658311345646438</v>
      </c>
      <c r="E108" s="87">
        <f t="shared" si="53"/>
        <v>0.9187380497131931</v>
      </c>
      <c r="F108" s="56">
        <f t="shared" si="53"/>
        <v>0.5603089720736779</v>
      </c>
      <c r="G108" s="56">
        <f t="shared" si="53"/>
        <v>4.447013487475915</v>
      </c>
      <c r="H108" s="56">
        <f t="shared" si="53"/>
        <v>0.13970862906238327</v>
      </c>
      <c r="I108" s="56">
        <f t="shared" si="53"/>
        <v>0.09765819631290483</v>
      </c>
      <c r="J108" s="56">
        <f t="shared" si="53"/>
        <v>0.17974105102817975</v>
      </c>
      <c r="K108" s="56">
        <f t="shared" si="53"/>
        <v>0.02122391227449593</v>
      </c>
      <c r="L108" s="56">
        <f t="shared" si="53"/>
        <v>-0.14060963618485742</v>
      </c>
      <c r="M108" s="56">
        <f t="shared" si="53"/>
        <v>-0.06763504312301408</v>
      </c>
      <c r="N108" s="56">
        <f t="shared" si="53"/>
        <v>-0.12943834732085216</v>
      </c>
      <c r="O108" s="56">
        <f t="shared" si="49"/>
        <v>0.03775545549012816</v>
      </c>
      <c r="P108" s="56">
        <f t="shared" si="49"/>
        <v>-0.07627765064836003</v>
      </c>
      <c r="Q108" s="56">
        <f t="shared" si="49"/>
        <v>-0.41139240506329117</v>
      </c>
      <c r="R108" s="56">
        <f t="shared" si="49"/>
        <v>-0.3704115684093437</v>
      </c>
      <c r="S108" s="56">
        <f t="shared" si="49"/>
        <v>-0.2726969292389853</v>
      </c>
      <c r="T108" s="56">
        <f t="shared" si="49"/>
        <v>-0.13212221304706853</v>
      </c>
      <c r="U108" s="56">
        <f t="shared" si="49"/>
        <v>0.5624483043837882</v>
      </c>
      <c r="V108" s="164">
        <f t="shared" si="54"/>
        <v>0.400035765379113</v>
      </c>
      <c r="W108" s="164">
        <f t="shared" si="54"/>
        <v>0.427896283050198</v>
      </c>
      <c r="X108" s="164">
        <f t="shared" si="54"/>
        <v>-0.08220771088648358</v>
      </c>
      <c r="Y108" s="164">
        <f t="shared" si="52"/>
        <v>-0.18859649122807018</v>
      </c>
    </row>
    <row r="109" spans="2:25" ht="12.75">
      <c r="B109" s="60" t="s">
        <v>59</v>
      </c>
      <c r="C109" s="17">
        <f aca="true" t="shared" si="55" ref="C109:J111">+(G54-C54)/C54</f>
        <v>0.031161473087818695</v>
      </c>
      <c r="D109" s="18">
        <f t="shared" si="55"/>
        <v>0.7302158273381295</v>
      </c>
      <c r="E109" s="87">
        <f t="shared" si="55"/>
        <v>0.49063670411985016</v>
      </c>
      <c r="F109" s="56">
        <f t="shared" si="55"/>
        <v>0.4963144963144963</v>
      </c>
      <c r="G109" s="56">
        <f t="shared" si="55"/>
        <v>0.5659340659340659</v>
      </c>
      <c r="H109" s="56">
        <f t="shared" si="55"/>
        <v>0.34303534303534305</v>
      </c>
      <c r="I109" s="56">
        <f t="shared" si="55"/>
        <v>0.15326633165829145</v>
      </c>
      <c r="J109" s="56">
        <f t="shared" si="55"/>
        <v>0.36617405582922824</v>
      </c>
      <c r="K109" s="56">
        <f aca="true" t="shared" si="56" ref="K109:U111">+(O54-K54)/K54</f>
        <v>0.30526315789473685</v>
      </c>
      <c r="L109" s="56">
        <f t="shared" si="56"/>
        <v>-0.05108359133126935</v>
      </c>
      <c r="M109" s="56">
        <f t="shared" si="56"/>
        <v>0.023965141612200435</v>
      </c>
      <c r="N109" s="56">
        <f t="shared" si="56"/>
        <v>-0.29086538461538464</v>
      </c>
      <c r="O109" s="56">
        <f t="shared" si="56"/>
        <v>0.028225806451612902</v>
      </c>
      <c r="P109" s="56">
        <f t="shared" si="56"/>
        <v>-0.12398042414355628</v>
      </c>
      <c r="Q109" s="56">
        <f t="shared" si="49"/>
        <v>-0.2574468085106383</v>
      </c>
      <c r="R109" s="56">
        <f t="shared" si="49"/>
        <v>-0.07457627118644068</v>
      </c>
      <c r="S109" s="56">
        <f t="shared" si="49"/>
        <v>-0.20915032679738563</v>
      </c>
      <c r="T109" s="56">
        <f t="shared" si="49"/>
        <v>0.0633147113594041</v>
      </c>
      <c r="U109" s="56">
        <f t="shared" si="49"/>
        <v>0.22636103151862463</v>
      </c>
      <c r="V109" s="164">
        <f>+(AA54-Z54)/Z54</f>
        <v>0.4191570881226054</v>
      </c>
      <c r="W109" s="164">
        <f aca="true" t="shared" si="57" ref="W109:Y111">+(AB54-AA54)/AA54</f>
        <v>0.3536717062634989</v>
      </c>
      <c r="X109" s="164">
        <f t="shared" si="57"/>
        <v>-0.035899481451934584</v>
      </c>
      <c r="Y109" s="164">
        <f t="shared" si="52"/>
        <v>-0.09102192800992967</v>
      </c>
    </row>
    <row r="110" spans="2:25" ht="13.5" thickBot="1">
      <c r="B110" s="61" t="s">
        <v>60</v>
      </c>
      <c r="C110" s="145">
        <f t="shared" si="55"/>
        <v>0.22004028197381673</v>
      </c>
      <c r="D110" s="49">
        <f t="shared" si="55"/>
        <v>0.5851970181043663</v>
      </c>
      <c r="E110" s="149">
        <f t="shared" si="55"/>
        <v>0.6430020283975659</v>
      </c>
      <c r="F110" s="148">
        <f t="shared" si="55"/>
        <v>1.090863453815261</v>
      </c>
      <c r="G110" s="148">
        <f t="shared" si="55"/>
        <v>0.835740817168799</v>
      </c>
      <c r="H110" s="148">
        <f t="shared" si="55"/>
        <v>0.48337252267383274</v>
      </c>
      <c r="I110" s="148">
        <f t="shared" si="55"/>
        <v>0.44609053497942386</v>
      </c>
      <c r="J110" s="148">
        <f t="shared" si="55"/>
        <v>0.24225690276110445</v>
      </c>
      <c r="K110" s="148">
        <f t="shared" si="56"/>
        <v>0.14141187050359713</v>
      </c>
      <c r="L110" s="148">
        <f t="shared" si="56"/>
        <v>0.08582427536231885</v>
      </c>
      <c r="M110" s="148">
        <f t="shared" si="56"/>
        <v>-0.08338076266363119</v>
      </c>
      <c r="N110" s="148">
        <f t="shared" si="56"/>
        <v>-0.23366834170854273</v>
      </c>
      <c r="O110" s="148">
        <f t="shared" si="56"/>
        <v>-0.2097695489462281</v>
      </c>
      <c r="P110" s="148">
        <f t="shared" si="56"/>
        <v>-0.202711157455683</v>
      </c>
      <c r="Q110" s="148">
        <f t="shared" si="56"/>
        <v>-0.386836386215461</v>
      </c>
      <c r="R110" s="148">
        <f t="shared" si="56"/>
        <v>-0.3076923076923077</v>
      </c>
      <c r="S110" s="206">
        <f t="shared" si="56"/>
        <v>-0.21086739780658026</v>
      </c>
      <c r="T110" s="56">
        <f t="shared" si="56"/>
        <v>-0.11823175516609992</v>
      </c>
      <c r="U110" s="148">
        <f t="shared" si="56"/>
        <v>0.28556962025316457</v>
      </c>
      <c r="V110" s="165">
        <f>+(AA55-Z55)/Z55</f>
        <v>0.6353101567825494</v>
      </c>
      <c r="W110" s="165">
        <f t="shared" si="57"/>
        <v>0.4632763651521467</v>
      </c>
      <c r="X110" s="165">
        <f t="shared" si="57"/>
        <v>-0.028144940747493165</v>
      </c>
      <c r="Y110" s="165">
        <f t="shared" si="57"/>
        <v>-0.2639817094618361</v>
      </c>
    </row>
    <row r="111" spans="2:25" ht="13.5" thickBot="1">
      <c r="B111" s="126" t="s">
        <v>81</v>
      </c>
      <c r="C111" s="143">
        <f t="shared" si="55"/>
        <v>0.036004932182490755</v>
      </c>
      <c r="D111" s="144">
        <f t="shared" si="55"/>
        <v>0.5917565032871678</v>
      </c>
      <c r="E111" s="144">
        <f t="shared" si="55"/>
        <v>0.7200495079540352</v>
      </c>
      <c r="F111" s="136">
        <f t="shared" si="55"/>
        <v>0.8635585190079196</v>
      </c>
      <c r="G111" s="136">
        <f t="shared" si="55"/>
        <v>0.7064081622602172</v>
      </c>
      <c r="H111" s="136">
        <f t="shared" si="55"/>
        <v>0.2874741860036065</v>
      </c>
      <c r="I111" s="136">
        <f t="shared" si="55"/>
        <v>0.25869306036641715</v>
      </c>
      <c r="J111" s="136">
        <f t="shared" si="55"/>
        <v>0.18596145862003013</v>
      </c>
      <c r="K111" s="136">
        <f t="shared" si="56"/>
        <v>0.2291500312665352</v>
      </c>
      <c r="L111" s="136">
        <f t="shared" si="56"/>
        <v>0.10460262650635825</v>
      </c>
      <c r="M111" s="136">
        <f t="shared" si="56"/>
        <v>-0.0029648976297633124</v>
      </c>
      <c r="N111" s="136">
        <f t="shared" si="56"/>
        <v>-0.1238479965071136</v>
      </c>
      <c r="O111" s="136">
        <f t="shared" si="56"/>
        <v>-0.10242713127328512</v>
      </c>
      <c r="P111" s="136">
        <f t="shared" si="56"/>
        <v>-0.11159096425373072</v>
      </c>
      <c r="Q111" s="136">
        <f t="shared" si="56"/>
        <v>-0.439474512625638</v>
      </c>
      <c r="R111" s="136">
        <f t="shared" si="56"/>
        <v>-0.36097331028754853</v>
      </c>
      <c r="S111" s="136">
        <f t="shared" si="56"/>
        <v>-0.25151402847114734</v>
      </c>
      <c r="T111" s="136">
        <f t="shared" si="56"/>
        <v>-0.18830783434450013</v>
      </c>
      <c r="U111" s="136">
        <f t="shared" si="56"/>
        <v>0.394472135027529</v>
      </c>
      <c r="V111" s="166">
        <f>+(AA56-Z56)/Z56</f>
        <v>0.5358476838984401</v>
      </c>
      <c r="W111" s="166">
        <f t="shared" si="57"/>
        <v>0.32648116957905554</v>
      </c>
      <c r="X111" s="133">
        <f t="shared" si="57"/>
        <v>0.04464128373450037</v>
      </c>
      <c r="Y111" s="133">
        <f t="shared" si="57"/>
        <v>-0.23619329994514746</v>
      </c>
    </row>
  </sheetData>
  <sheetProtection/>
  <mergeCells count="1">
    <mergeCell ref="B58:E58"/>
  </mergeCells>
  <printOptions/>
  <pageMargins left="0.75" right="0.75" top="1" bottom="1" header="0" footer="0"/>
  <pageSetup fitToHeight="0" fitToWidth="1" horizontalDpi="600" verticalDpi="600" orientation="portrait" paperSize="9" scale="55" r:id="rId2"/>
  <rowBreaks count="1" manualBreakCount="1">
    <brk id="56" max="255" man="1"/>
  </rowBreaks>
  <drawing r:id="rId1"/>
</worksheet>
</file>

<file path=xl/worksheets/sheet16.xml><?xml version="1.0" encoding="utf-8"?>
<worksheet xmlns="http://schemas.openxmlformats.org/spreadsheetml/2006/main" xmlns:r="http://schemas.openxmlformats.org/officeDocument/2006/relationships">
  <sheetPr codeName="Hoja14"/>
  <dimension ref="B2:Y99"/>
  <sheetViews>
    <sheetView zoomScale="90" zoomScaleNormal="90" zoomScalePageLayoutView="0" workbookViewId="0" topLeftCell="A1">
      <selection activeCell="A1" sqref="A1"/>
    </sheetView>
  </sheetViews>
  <sheetFormatPr defaultColWidth="11.421875" defaultRowHeight="12.75"/>
  <cols>
    <col min="2" max="2" width="47.7109375" style="0" customWidth="1"/>
    <col min="4" max="4" width="12.140625" style="0" customWidth="1"/>
    <col min="5" max="5" width="11.57421875" style="0" customWidth="1"/>
    <col min="6" max="6" width="11.7109375" style="0" customWidth="1"/>
    <col min="7" max="7" width="10.7109375" style="0" customWidth="1"/>
    <col min="8" max="8" width="11.28125" style="0" customWidth="1"/>
  </cols>
  <sheetData>
    <row r="2" spans="2:9" ht="31.5">
      <c r="B2" s="151" t="s">
        <v>165</v>
      </c>
      <c r="F2" s="108"/>
      <c r="G2" s="108"/>
      <c r="H2" s="108"/>
      <c r="I2" s="108"/>
    </row>
    <row r="3" spans="2:9" ht="15.75">
      <c r="B3" s="114" t="s">
        <v>186</v>
      </c>
      <c r="C3" s="114"/>
      <c r="F3" s="107"/>
      <c r="G3" s="107"/>
      <c r="H3" s="107"/>
      <c r="I3" s="107"/>
    </row>
    <row r="4" ht="13.5" thickBot="1"/>
    <row r="5" spans="3:25" ht="33.75" customHeight="1" thickBot="1">
      <c r="C5" s="125" t="s">
        <v>4</v>
      </c>
      <c r="D5" s="125" t="s">
        <v>5</v>
      </c>
      <c r="E5" s="125" t="s">
        <v>6</v>
      </c>
      <c r="F5" s="125" t="s">
        <v>89</v>
      </c>
      <c r="G5" s="125" t="s">
        <v>94</v>
      </c>
      <c r="H5" s="125" t="s">
        <v>96</v>
      </c>
      <c r="I5" s="125" t="s">
        <v>100</v>
      </c>
      <c r="J5" s="125" t="s">
        <v>102</v>
      </c>
      <c r="K5" s="125" t="s">
        <v>108</v>
      </c>
      <c r="L5" s="125" t="s">
        <v>120</v>
      </c>
      <c r="M5" s="125" t="s">
        <v>135</v>
      </c>
      <c r="N5" s="125" t="s">
        <v>138</v>
      </c>
      <c r="O5" s="125" t="s">
        <v>143</v>
      </c>
      <c r="P5" s="125" t="s">
        <v>146</v>
      </c>
      <c r="Q5" s="125" t="s">
        <v>157</v>
      </c>
      <c r="R5" s="125" t="s">
        <v>171</v>
      </c>
      <c r="S5" s="125" t="s">
        <v>179</v>
      </c>
      <c r="T5" s="125" t="s">
        <v>192</v>
      </c>
      <c r="U5" s="125" t="s">
        <v>200</v>
      </c>
      <c r="V5" s="125" t="s">
        <v>91</v>
      </c>
      <c r="W5" s="125" t="s">
        <v>104</v>
      </c>
      <c r="X5" s="125" t="s">
        <v>139</v>
      </c>
      <c r="Y5" s="125" t="s">
        <v>172</v>
      </c>
    </row>
    <row r="6" spans="2:25" ht="12.75">
      <c r="B6" s="59" t="s">
        <v>119</v>
      </c>
      <c r="C6" s="6">
        <v>140</v>
      </c>
      <c r="D6" s="7">
        <v>147</v>
      </c>
      <c r="E6" s="7">
        <v>87</v>
      </c>
      <c r="F6" s="7">
        <v>100</v>
      </c>
      <c r="G6" s="7">
        <v>114</v>
      </c>
      <c r="H6" s="7">
        <v>170</v>
      </c>
      <c r="I6" s="7">
        <v>78</v>
      </c>
      <c r="J6" s="51">
        <v>121</v>
      </c>
      <c r="K6" s="51">
        <v>182</v>
      </c>
      <c r="L6" s="9">
        <v>274</v>
      </c>
      <c r="M6" s="9">
        <v>150</v>
      </c>
      <c r="N6" s="9">
        <v>189</v>
      </c>
      <c r="O6" s="9">
        <v>226</v>
      </c>
      <c r="P6" s="9">
        <v>237</v>
      </c>
      <c r="Q6" s="9">
        <v>141</v>
      </c>
      <c r="R6" s="9">
        <v>179</v>
      </c>
      <c r="S6" s="9">
        <v>191</v>
      </c>
      <c r="T6" s="9">
        <v>210</v>
      </c>
      <c r="U6" s="9">
        <v>159</v>
      </c>
      <c r="V6" s="105">
        <f aca="true" t="shared" si="0" ref="V6:V49">+C6+D6+E6+F6</f>
        <v>474</v>
      </c>
      <c r="W6" s="105">
        <f aca="true" t="shared" si="1" ref="W6:W49">+G6+H6+I6+J6</f>
        <v>483</v>
      </c>
      <c r="X6" s="105">
        <f>+K6+L6+M6+N6</f>
        <v>795</v>
      </c>
      <c r="Y6" s="105">
        <f>+O6+P6+Q6+R6</f>
        <v>783</v>
      </c>
    </row>
    <row r="7" spans="2:25" ht="12.75">
      <c r="B7" s="60" t="s">
        <v>25</v>
      </c>
      <c r="C7" s="8">
        <v>12</v>
      </c>
      <c r="D7" s="9">
        <v>20</v>
      </c>
      <c r="E7" s="9">
        <v>22</v>
      </c>
      <c r="F7" s="9">
        <v>34</v>
      </c>
      <c r="G7" s="9">
        <v>32</v>
      </c>
      <c r="H7" s="9">
        <v>44</v>
      </c>
      <c r="I7" s="9">
        <v>24</v>
      </c>
      <c r="J7" s="9">
        <v>20</v>
      </c>
      <c r="K7" s="9">
        <v>41</v>
      </c>
      <c r="L7" s="9">
        <v>35</v>
      </c>
      <c r="M7" s="9">
        <v>27</v>
      </c>
      <c r="N7" s="9">
        <v>37</v>
      </c>
      <c r="O7" s="9">
        <v>53</v>
      </c>
      <c r="P7" s="9">
        <v>43</v>
      </c>
      <c r="Q7" s="9">
        <v>34</v>
      </c>
      <c r="R7" s="9">
        <v>26</v>
      </c>
      <c r="S7" s="9">
        <v>78</v>
      </c>
      <c r="T7" s="9">
        <v>53</v>
      </c>
      <c r="U7" s="9">
        <v>37</v>
      </c>
      <c r="V7" s="106">
        <f t="shared" si="0"/>
        <v>88</v>
      </c>
      <c r="W7" s="106">
        <f t="shared" si="1"/>
        <v>120</v>
      </c>
      <c r="X7" s="106">
        <f aca="true" t="shared" si="2" ref="X7:X49">+K7+L7+M7+N7</f>
        <v>140</v>
      </c>
      <c r="Y7" s="106">
        <f aca="true" t="shared" si="3" ref="Y7:Y50">+O7+P7+Q7+R7</f>
        <v>156</v>
      </c>
    </row>
    <row r="8" spans="2:25" ht="12.75">
      <c r="B8" s="60" t="s">
        <v>26</v>
      </c>
      <c r="C8" s="8">
        <v>404</v>
      </c>
      <c r="D8" s="9">
        <v>368</v>
      </c>
      <c r="E8" s="9">
        <v>339</v>
      </c>
      <c r="F8" s="9">
        <v>415</v>
      </c>
      <c r="G8" s="9">
        <v>526</v>
      </c>
      <c r="H8" s="9">
        <v>637</v>
      </c>
      <c r="I8" s="9">
        <v>473</v>
      </c>
      <c r="J8" s="9">
        <v>607</v>
      </c>
      <c r="K8" s="9">
        <v>994</v>
      </c>
      <c r="L8" s="9">
        <v>938</v>
      </c>
      <c r="M8" s="9">
        <v>728</v>
      </c>
      <c r="N8" s="9">
        <v>937</v>
      </c>
      <c r="O8" s="9">
        <v>1247</v>
      </c>
      <c r="P8" s="9">
        <v>1137</v>
      </c>
      <c r="Q8" s="9">
        <v>1103</v>
      </c>
      <c r="R8" s="9">
        <v>1161</v>
      </c>
      <c r="S8" s="9">
        <v>1547</v>
      </c>
      <c r="T8" s="9">
        <v>1669</v>
      </c>
      <c r="U8" s="9">
        <v>1094</v>
      </c>
      <c r="V8" s="106">
        <f t="shared" si="0"/>
        <v>1526</v>
      </c>
      <c r="W8" s="106">
        <f t="shared" si="1"/>
        <v>2243</v>
      </c>
      <c r="X8" s="106">
        <f t="shared" si="2"/>
        <v>3597</v>
      </c>
      <c r="Y8" s="106">
        <f t="shared" si="3"/>
        <v>4648</v>
      </c>
    </row>
    <row r="9" spans="2:25" ht="12.75">
      <c r="B9" s="60" t="s">
        <v>27</v>
      </c>
      <c r="C9" s="8">
        <v>95</v>
      </c>
      <c r="D9" s="9">
        <v>84</v>
      </c>
      <c r="E9" s="9">
        <v>79</v>
      </c>
      <c r="F9" s="9">
        <v>61</v>
      </c>
      <c r="G9" s="9">
        <v>91</v>
      </c>
      <c r="H9" s="9">
        <v>111</v>
      </c>
      <c r="I9" s="9">
        <v>97</v>
      </c>
      <c r="J9" s="9">
        <v>109</v>
      </c>
      <c r="K9" s="9">
        <v>169</v>
      </c>
      <c r="L9" s="9">
        <v>183</v>
      </c>
      <c r="M9" s="9">
        <v>161</v>
      </c>
      <c r="N9" s="9">
        <v>327</v>
      </c>
      <c r="O9" s="9">
        <v>319</v>
      </c>
      <c r="P9" s="9">
        <v>332</v>
      </c>
      <c r="Q9" s="9">
        <v>210</v>
      </c>
      <c r="R9" s="9">
        <v>328</v>
      </c>
      <c r="S9" s="9">
        <v>407</v>
      </c>
      <c r="T9" s="9">
        <v>482</v>
      </c>
      <c r="U9" s="9">
        <v>359</v>
      </c>
      <c r="V9" s="106">
        <f t="shared" si="0"/>
        <v>319</v>
      </c>
      <c r="W9" s="106">
        <f t="shared" si="1"/>
        <v>408</v>
      </c>
      <c r="X9" s="106">
        <f t="shared" si="2"/>
        <v>840</v>
      </c>
      <c r="Y9" s="106">
        <f t="shared" si="3"/>
        <v>1189</v>
      </c>
    </row>
    <row r="10" spans="2:25" ht="12.75">
      <c r="B10" s="60" t="s">
        <v>154</v>
      </c>
      <c r="C10" s="8">
        <v>85</v>
      </c>
      <c r="D10" s="9">
        <v>73</v>
      </c>
      <c r="E10" s="9">
        <v>70</v>
      </c>
      <c r="F10" s="9">
        <v>44</v>
      </c>
      <c r="G10" s="9">
        <v>52</v>
      </c>
      <c r="H10" s="9">
        <v>73</v>
      </c>
      <c r="I10" s="9">
        <v>48</v>
      </c>
      <c r="J10" s="9">
        <v>79</v>
      </c>
      <c r="K10" s="9">
        <v>119</v>
      </c>
      <c r="L10" s="9">
        <v>107</v>
      </c>
      <c r="M10" s="9">
        <v>89</v>
      </c>
      <c r="N10" s="9">
        <v>106</v>
      </c>
      <c r="O10" s="9">
        <v>131</v>
      </c>
      <c r="P10" s="9">
        <v>144</v>
      </c>
      <c r="Q10" s="9">
        <v>85</v>
      </c>
      <c r="R10" s="9">
        <v>220</v>
      </c>
      <c r="S10" s="9">
        <v>161</v>
      </c>
      <c r="T10" s="9">
        <v>142</v>
      </c>
      <c r="U10" s="9">
        <v>108</v>
      </c>
      <c r="V10" s="106">
        <f>+C10+D10+E10+F10</f>
        <v>272</v>
      </c>
      <c r="W10" s="106">
        <f>+G10+H10+I10+J10</f>
        <v>252</v>
      </c>
      <c r="X10" s="106">
        <f>+K10+L10+M10+N10</f>
        <v>421</v>
      </c>
      <c r="Y10" s="106">
        <f t="shared" si="3"/>
        <v>580</v>
      </c>
    </row>
    <row r="11" spans="2:25" ht="12.75">
      <c r="B11" s="60" t="s">
        <v>8</v>
      </c>
      <c r="C11" s="8">
        <v>58</v>
      </c>
      <c r="D11" s="9">
        <v>175</v>
      </c>
      <c r="E11" s="9">
        <v>146</v>
      </c>
      <c r="F11" s="9">
        <v>162</v>
      </c>
      <c r="G11" s="9">
        <v>275</v>
      </c>
      <c r="H11" s="9">
        <v>258</v>
      </c>
      <c r="I11" s="9">
        <v>197</v>
      </c>
      <c r="J11" s="9">
        <v>277</v>
      </c>
      <c r="K11" s="9">
        <v>556</v>
      </c>
      <c r="L11" s="9">
        <v>388</v>
      </c>
      <c r="M11" s="9">
        <v>183</v>
      </c>
      <c r="N11" s="9">
        <v>422</v>
      </c>
      <c r="O11" s="9">
        <v>454</v>
      </c>
      <c r="P11" s="9">
        <v>428</v>
      </c>
      <c r="Q11" s="9">
        <v>218</v>
      </c>
      <c r="R11" s="9">
        <v>772</v>
      </c>
      <c r="S11" s="9">
        <v>587</v>
      </c>
      <c r="T11" s="9">
        <v>536</v>
      </c>
      <c r="U11" s="9">
        <v>380</v>
      </c>
      <c r="V11" s="106">
        <f t="shared" si="0"/>
        <v>541</v>
      </c>
      <c r="W11" s="106">
        <f t="shared" si="1"/>
        <v>1007</v>
      </c>
      <c r="X11" s="106">
        <f t="shared" si="2"/>
        <v>1549</v>
      </c>
      <c r="Y11" s="106">
        <f t="shared" si="3"/>
        <v>1872</v>
      </c>
    </row>
    <row r="12" spans="2:25" ht="12.75">
      <c r="B12" s="60" t="s">
        <v>29</v>
      </c>
      <c r="C12" s="8">
        <v>21</v>
      </c>
      <c r="D12" s="9">
        <v>28</v>
      </c>
      <c r="E12" s="9">
        <v>19</v>
      </c>
      <c r="F12" s="9">
        <v>39</v>
      </c>
      <c r="G12" s="9">
        <v>37</v>
      </c>
      <c r="H12" s="9">
        <v>48</v>
      </c>
      <c r="I12" s="9">
        <v>29</v>
      </c>
      <c r="J12" s="9">
        <v>40</v>
      </c>
      <c r="K12" s="9">
        <v>64</v>
      </c>
      <c r="L12" s="9">
        <v>73</v>
      </c>
      <c r="M12" s="9">
        <v>59</v>
      </c>
      <c r="N12" s="9">
        <v>88</v>
      </c>
      <c r="O12" s="9">
        <v>92</v>
      </c>
      <c r="P12" s="9">
        <v>109</v>
      </c>
      <c r="Q12" s="9">
        <v>68</v>
      </c>
      <c r="R12" s="9">
        <v>112</v>
      </c>
      <c r="S12" s="9">
        <v>120</v>
      </c>
      <c r="T12" s="9">
        <v>120</v>
      </c>
      <c r="U12" s="9">
        <v>74</v>
      </c>
      <c r="V12" s="106">
        <f t="shared" si="0"/>
        <v>107</v>
      </c>
      <c r="W12" s="106">
        <f t="shared" si="1"/>
        <v>154</v>
      </c>
      <c r="X12" s="106">
        <f t="shared" si="2"/>
        <v>284</v>
      </c>
      <c r="Y12" s="106">
        <f t="shared" si="3"/>
        <v>381</v>
      </c>
    </row>
    <row r="13" spans="2:25" ht="12.75">
      <c r="B13" s="60" t="s">
        <v>30</v>
      </c>
      <c r="C13" s="8">
        <v>857</v>
      </c>
      <c r="D13" s="9">
        <v>967</v>
      </c>
      <c r="E13" s="9">
        <v>626</v>
      </c>
      <c r="F13" s="9">
        <v>1131</v>
      </c>
      <c r="G13" s="9">
        <v>1290</v>
      </c>
      <c r="H13" s="9">
        <v>1234</v>
      </c>
      <c r="I13" s="9">
        <v>977</v>
      </c>
      <c r="J13" s="9">
        <v>1365</v>
      </c>
      <c r="K13" s="9">
        <v>1606</v>
      </c>
      <c r="L13" s="9">
        <v>1595</v>
      </c>
      <c r="M13" s="9">
        <v>1009</v>
      </c>
      <c r="N13" s="9">
        <v>1659</v>
      </c>
      <c r="O13" s="9">
        <v>1652</v>
      </c>
      <c r="P13" s="9">
        <v>1643</v>
      </c>
      <c r="Q13" s="9">
        <v>868</v>
      </c>
      <c r="R13" s="9">
        <v>1638</v>
      </c>
      <c r="S13" s="9">
        <v>1587</v>
      </c>
      <c r="T13" s="9">
        <v>1481</v>
      </c>
      <c r="U13" s="9">
        <v>857</v>
      </c>
      <c r="V13" s="106">
        <f t="shared" si="0"/>
        <v>3581</v>
      </c>
      <c r="W13" s="106">
        <f t="shared" si="1"/>
        <v>4866</v>
      </c>
      <c r="X13" s="106">
        <f t="shared" si="2"/>
        <v>5869</v>
      </c>
      <c r="Y13" s="106">
        <f t="shared" si="3"/>
        <v>5801</v>
      </c>
    </row>
    <row r="14" spans="2:25" ht="12.75">
      <c r="B14" s="60" t="s">
        <v>156</v>
      </c>
      <c r="C14" s="8">
        <v>171</v>
      </c>
      <c r="D14" s="9">
        <v>182</v>
      </c>
      <c r="E14" s="9">
        <v>133</v>
      </c>
      <c r="F14" s="9">
        <v>229</v>
      </c>
      <c r="G14" s="9">
        <v>174</v>
      </c>
      <c r="H14" s="9">
        <v>216</v>
      </c>
      <c r="I14" s="9">
        <v>140</v>
      </c>
      <c r="J14" s="9">
        <v>222</v>
      </c>
      <c r="K14" s="9">
        <v>296</v>
      </c>
      <c r="L14" s="9">
        <v>346</v>
      </c>
      <c r="M14" s="9">
        <v>217</v>
      </c>
      <c r="N14" s="9">
        <v>302</v>
      </c>
      <c r="O14" s="9">
        <v>339</v>
      </c>
      <c r="P14" s="9">
        <v>362</v>
      </c>
      <c r="Q14" s="9">
        <v>238</v>
      </c>
      <c r="R14" s="9">
        <v>321</v>
      </c>
      <c r="S14" s="9">
        <v>526</v>
      </c>
      <c r="T14" s="9">
        <v>462</v>
      </c>
      <c r="U14" s="9">
        <v>260</v>
      </c>
      <c r="V14" s="106">
        <f>+C14+D14+E14+F14</f>
        <v>715</v>
      </c>
      <c r="W14" s="106">
        <f>+G14+H14+I14+J14</f>
        <v>752</v>
      </c>
      <c r="X14" s="106">
        <f t="shared" si="2"/>
        <v>1161</v>
      </c>
      <c r="Y14" s="106">
        <f t="shared" si="3"/>
        <v>1260</v>
      </c>
    </row>
    <row r="15" spans="2:25" ht="12.75">
      <c r="B15" s="60" t="s">
        <v>31</v>
      </c>
      <c r="C15" s="8">
        <v>15</v>
      </c>
      <c r="D15" s="9">
        <v>37</v>
      </c>
      <c r="E15" s="9">
        <v>50</v>
      </c>
      <c r="F15" s="9">
        <v>29</v>
      </c>
      <c r="G15" s="9">
        <v>37</v>
      </c>
      <c r="H15" s="9">
        <v>33</v>
      </c>
      <c r="I15" s="9">
        <v>22</v>
      </c>
      <c r="J15" s="9">
        <v>38</v>
      </c>
      <c r="K15" s="9">
        <v>47</v>
      </c>
      <c r="L15" s="9">
        <v>42</v>
      </c>
      <c r="M15" s="9">
        <v>25</v>
      </c>
      <c r="N15" s="9">
        <v>78</v>
      </c>
      <c r="O15" s="9">
        <v>49</v>
      </c>
      <c r="P15" s="9">
        <v>26</v>
      </c>
      <c r="Q15" s="9">
        <v>42</v>
      </c>
      <c r="R15" s="9">
        <v>29</v>
      </c>
      <c r="S15" s="9">
        <v>57</v>
      </c>
      <c r="T15" s="9">
        <v>111</v>
      </c>
      <c r="U15" s="9">
        <v>52</v>
      </c>
      <c r="V15" s="106">
        <f t="shared" si="0"/>
        <v>131</v>
      </c>
      <c r="W15" s="106">
        <f t="shared" si="1"/>
        <v>130</v>
      </c>
      <c r="X15" s="106">
        <f t="shared" si="2"/>
        <v>192</v>
      </c>
      <c r="Y15" s="106">
        <f t="shared" si="3"/>
        <v>146</v>
      </c>
    </row>
    <row r="16" spans="2:25" ht="12.75">
      <c r="B16" s="60" t="s">
        <v>32</v>
      </c>
      <c r="C16" s="8"/>
      <c r="D16" s="9"/>
      <c r="E16" s="9"/>
      <c r="F16" s="9"/>
      <c r="G16" s="9"/>
      <c r="H16" s="9"/>
      <c r="I16" s="9"/>
      <c r="J16" s="9"/>
      <c r="K16" s="9"/>
      <c r="L16" s="9"/>
      <c r="M16" s="9"/>
      <c r="N16" s="9"/>
      <c r="O16" s="9">
        <v>11</v>
      </c>
      <c r="P16" s="9">
        <v>8</v>
      </c>
      <c r="Q16" s="9">
        <v>18</v>
      </c>
      <c r="R16" s="9">
        <v>21</v>
      </c>
      <c r="S16" s="9">
        <v>22</v>
      </c>
      <c r="T16" s="9">
        <v>32</v>
      </c>
      <c r="U16" s="9">
        <v>34</v>
      </c>
      <c r="V16" s="106"/>
      <c r="W16" s="106"/>
      <c r="X16" s="106"/>
      <c r="Y16" s="106">
        <f t="shared" si="3"/>
        <v>58</v>
      </c>
    </row>
    <row r="17" spans="2:25" ht="12.75">
      <c r="B17" s="60" t="s">
        <v>33</v>
      </c>
      <c r="C17" s="8">
        <v>150</v>
      </c>
      <c r="D17" s="9">
        <v>183</v>
      </c>
      <c r="E17" s="9">
        <v>104</v>
      </c>
      <c r="F17" s="9">
        <v>177</v>
      </c>
      <c r="G17" s="9">
        <v>154</v>
      </c>
      <c r="H17" s="9">
        <v>189</v>
      </c>
      <c r="I17" s="9">
        <v>163</v>
      </c>
      <c r="J17" s="9">
        <v>159</v>
      </c>
      <c r="K17" s="9">
        <v>225</v>
      </c>
      <c r="L17" s="9">
        <v>274</v>
      </c>
      <c r="M17" s="9">
        <v>200</v>
      </c>
      <c r="N17" s="9">
        <v>318</v>
      </c>
      <c r="O17" s="9">
        <v>308</v>
      </c>
      <c r="P17" s="9">
        <v>342</v>
      </c>
      <c r="Q17" s="9">
        <v>288</v>
      </c>
      <c r="R17" s="9">
        <v>399</v>
      </c>
      <c r="S17" s="9">
        <v>544</v>
      </c>
      <c r="T17" s="9">
        <v>509</v>
      </c>
      <c r="U17" s="9">
        <v>457</v>
      </c>
      <c r="V17" s="106">
        <f t="shared" si="0"/>
        <v>614</v>
      </c>
      <c r="W17" s="106">
        <f t="shared" si="1"/>
        <v>665</v>
      </c>
      <c r="X17" s="106">
        <f t="shared" si="2"/>
        <v>1017</v>
      </c>
      <c r="Y17" s="106">
        <f t="shared" si="3"/>
        <v>1337</v>
      </c>
    </row>
    <row r="18" spans="2:25" ht="12.75">
      <c r="B18" s="60" t="s">
        <v>10</v>
      </c>
      <c r="C18" s="8">
        <v>49</v>
      </c>
      <c r="D18" s="9">
        <v>71</v>
      </c>
      <c r="E18" s="9">
        <v>58</v>
      </c>
      <c r="F18" s="9">
        <v>72</v>
      </c>
      <c r="G18" s="9">
        <v>96</v>
      </c>
      <c r="H18" s="9">
        <v>91</v>
      </c>
      <c r="I18" s="9">
        <v>67</v>
      </c>
      <c r="J18" s="9">
        <v>81</v>
      </c>
      <c r="K18" s="9">
        <v>118</v>
      </c>
      <c r="L18" s="9">
        <v>131</v>
      </c>
      <c r="M18" s="9">
        <v>60</v>
      </c>
      <c r="N18" s="9">
        <v>114</v>
      </c>
      <c r="O18" s="9">
        <v>127</v>
      </c>
      <c r="P18" s="9">
        <v>131</v>
      </c>
      <c r="Q18" s="9">
        <v>86</v>
      </c>
      <c r="R18" s="9">
        <v>109</v>
      </c>
      <c r="S18" s="9">
        <v>136</v>
      </c>
      <c r="T18" s="9">
        <v>135</v>
      </c>
      <c r="U18" s="9">
        <v>72</v>
      </c>
      <c r="V18" s="106">
        <f t="shared" si="0"/>
        <v>250</v>
      </c>
      <c r="W18" s="106">
        <f t="shared" si="1"/>
        <v>335</v>
      </c>
      <c r="X18" s="106">
        <f t="shared" si="2"/>
        <v>423</v>
      </c>
      <c r="Y18" s="106">
        <f t="shared" si="3"/>
        <v>453</v>
      </c>
    </row>
    <row r="19" spans="2:25" ht="12.75">
      <c r="B19" s="60" t="s">
        <v>34</v>
      </c>
      <c r="C19" s="8">
        <v>106</v>
      </c>
      <c r="D19" s="9">
        <v>130</v>
      </c>
      <c r="E19" s="9">
        <v>46</v>
      </c>
      <c r="F19" s="9">
        <v>47</v>
      </c>
      <c r="G19" s="9">
        <v>72</v>
      </c>
      <c r="H19" s="9">
        <v>97</v>
      </c>
      <c r="I19" s="9">
        <v>63</v>
      </c>
      <c r="J19" s="9">
        <v>104</v>
      </c>
      <c r="K19" s="9">
        <v>118</v>
      </c>
      <c r="L19" s="9">
        <v>324</v>
      </c>
      <c r="M19" s="9">
        <v>255</v>
      </c>
      <c r="N19" s="9">
        <v>371</v>
      </c>
      <c r="O19" s="9">
        <v>378</v>
      </c>
      <c r="P19" s="9">
        <v>619</v>
      </c>
      <c r="Q19" s="9">
        <v>394</v>
      </c>
      <c r="R19" s="9">
        <v>405</v>
      </c>
      <c r="S19" s="9">
        <v>621</v>
      </c>
      <c r="T19" s="9">
        <v>587</v>
      </c>
      <c r="U19" s="9">
        <v>360</v>
      </c>
      <c r="V19" s="106">
        <f t="shared" si="0"/>
        <v>329</v>
      </c>
      <c r="W19" s="106">
        <f t="shared" si="1"/>
        <v>336</v>
      </c>
      <c r="X19" s="106">
        <f t="shared" si="2"/>
        <v>1068</v>
      </c>
      <c r="Y19" s="106">
        <f t="shared" si="3"/>
        <v>1796</v>
      </c>
    </row>
    <row r="20" spans="2:25" ht="12.75">
      <c r="B20" s="60" t="s">
        <v>80</v>
      </c>
      <c r="C20" s="8">
        <v>23</v>
      </c>
      <c r="D20" s="9">
        <v>89</v>
      </c>
      <c r="E20" s="9">
        <v>19</v>
      </c>
      <c r="F20" s="9">
        <v>76</v>
      </c>
      <c r="G20" s="9">
        <v>63</v>
      </c>
      <c r="H20" s="9">
        <v>61</v>
      </c>
      <c r="I20" s="9">
        <v>53</v>
      </c>
      <c r="J20" s="9">
        <v>77</v>
      </c>
      <c r="K20" s="9">
        <v>61</v>
      </c>
      <c r="L20" s="9">
        <v>73</v>
      </c>
      <c r="M20" s="9">
        <v>42</v>
      </c>
      <c r="N20" s="9">
        <v>59</v>
      </c>
      <c r="O20" s="9">
        <v>49</v>
      </c>
      <c r="P20" s="9">
        <v>34</v>
      </c>
      <c r="Q20" s="9">
        <v>24</v>
      </c>
      <c r="R20" s="9">
        <v>56</v>
      </c>
      <c r="S20" s="9">
        <v>48</v>
      </c>
      <c r="T20" s="9">
        <v>37</v>
      </c>
      <c r="U20" s="9">
        <v>26</v>
      </c>
      <c r="V20" s="106">
        <f t="shared" si="0"/>
        <v>207</v>
      </c>
      <c r="W20" s="106">
        <f t="shared" si="1"/>
        <v>254</v>
      </c>
      <c r="X20" s="106">
        <f t="shared" si="2"/>
        <v>235</v>
      </c>
      <c r="Y20" s="106">
        <f t="shared" si="3"/>
        <v>163</v>
      </c>
    </row>
    <row r="21" spans="2:25" ht="12.75">
      <c r="B21" s="60" t="s">
        <v>35</v>
      </c>
      <c r="C21" s="8">
        <v>60</v>
      </c>
      <c r="D21" s="9">
        <v>64</v>
      </c>
      <c r="E21" s="9">
        <v>49</v>
      </c>
      <c r="F21" s="9">
        <v>53</v>
      </c>
      <c r="G21" s="9">
        <v>72</v>
      </c>
      <c r="H21" s="9">
        <v>72</v>
      </c>
      <c r="I21" s="9">
        <v>54</v>
      </c>
      <c r="J21" s="9">
        <v>65</v>
      </c>
      <c r="K21" s="9">
        <v>88</v>
      </c>
      <c r="L21" s="9">
        <v>122</v>
      </c>
      <c r="M21" s="9">
        <v>77</v>
      </c>
      <c r="N21" s="9">
        <v>146</v>
      </c>
      <c r="O21" s="9">
        <v>142</v>
      </c>
      <c r="P21" s="9">
        <v>164</v>
      </c>
      <c r="Q21" s="9">
        <v>139</v>
      </c>
      <c r="R21" s="9">
        <v>154</v>
      </c>
      <c r="S21" s="9">
        <v>175</v>
      </c>
      <c r="T21" s="9">
        <v>271</v>
      </c>
      <c r="U21" s="9">
        <v>224</v>
      </c>
      <c r="V21" s="106">
        <f t="shared" si="0"/>
        <v>226</v>
      </c>
      <c r="W21" s="106">
        <f t="shared" si="1"/>
        <v>263</v>
      </c>
      <c r="X21" s="106">
        <f t="shared" si="2"/>
        <v>433</v>
      </c>
      <c r="Y21" s="106">
        <f t="shared" si="3"/>
        <v>599</v>
      </c>
    </row>
    <row r="22" spans="2:25" ht="12.75">
      <c r="B22" s="60" t="s">
        <v>36</v>
      </c>
      <c r="C22" s="8">
        <v>1</v>
      </c>
      <c r="D22" s="9">
        <v>7</v>
      </c>
      <c r="E22" s="9">
        <v>10</v>
      </c>
      <c r="F22" s="9">
        <v>10</v>
      </c>
      <c r="G22" s="9">
        <v>10</v>
      </c>
      <c r="H22" s="9">
        <v>9</v>
      </c>
      <c r="I22" s="9">
        <v>4</v>
      </c>
      <c r="J22" s="9">
        <v>5</v>
      </c>
      <c r="K22" s="9">
        <v>11</v>
      </c>
      <c r="L22" s="9">
        <v>20</v>
      </c>
      <c r="M22" s="9">
        <v>17</v>
      </c>
      <c r="N22" s="9">
        <v>41</v>
      </c>
      <c r="O22" s="9">
        <v>19</v>
      </c>
      <c r="P22" s="9">
        <v>29</v>
      </c>
      <c r="Q22" s="9">
        <v>5</v>
      </c>
      <c r="R22" s="9">
        <v>11</v>
      </c>
      <c r="S22" s="9">
        <v>22</v>
      </c>
      <c r="T22" s="9">
        <v>22</v>
      </c>
      <c r="U22" s="9">
        <v>11</v>
      </c>
      <c r="V22" s="106">
        <f t="shared" si="0"/>
        <v>28</v>
      </c>
      <c r="W22" s="106">
        <f t="shared" si="1"/>
        <v>28</v>
      </c>
      <c r="X22" s="106">
        <f t="shared" si="2"/>
        <v>89</v>
      </c>
      <c r="Y22" s="106">
        <f t="shared" si="3"/>
        <v>64</v>
      </c>
    </row>
    <row r="23" spans="2:25" ht="12.75">
      <c r="B23" s="60" t="s">
        <v>155</v>
      </c>
      <c r="C23" s="8">
        <v>57</v>
      </c>
      <c r="D23" s="9">
        <v>62</v>
      </c>
      <c r="E23" s="9">
        <v>60</v>
      </c>
      <c r="F23" s="9">
        <v>43</v>
      </c>
      <c r="G23" s="9">
        <v>79</v>
      </c>
      <c r="H23" s="9">
        <v>81</v>
      </c>
      <c r="I23" s="9">
        <v>44</v>
      </c>
      <c r="J23" s="9">
        <v>89</v>
      </c>
      <c r="K23" s="9">
        <v>102</v>
      </c>
      <c r="L23" s="9">
        <v>108</v>
      </c>
      <c r="M23" s="9">
        <v>73</v>
      </c>
      <c r="N23" s="9">
        <v>98</v>
      </c>
      <c r="O23" s="9">
        <v>97</v>
      </c>
      <c r="P23" s="9">
        <v>121</v>
      </c>
      <c r="Q23" s="9">
        <v>74</v>
      </c>
      <c r="R23" s="9">
        <v>110</v>
      </c>
      <c r="S23" s="9">
        <v>147</v>
      </c>
      <c r="T23" s="9">
        <v>88</v>
      </c>
      <c r="U23" s="9">
        <v>76</v>
      </c>
      <c r="V23" s="106">
        <f>+C23+D23+E23+F23</f>
        <v>222</v>
      </c>
      <c r="W23" s="106">
        <f>+G23+H23+I23+J23</f>
        <v>293</v>
      </c>
      <c r="X23" s="106">
        <f t="shared" si="2"/>
        <v>381</v>
      </c>
      <c r="Y23" s="106">
        <f t="shared" si="3"/>
        <v>402</v>
      </c>
    </row>
    <row r="24" spans="2:25" ht="12.75">
      <c r="B24" s="60" t="s">
        <v>37</v>
      </c>
      <c r="C24" s="8"/>
      <c r="D24" s="9"/>
      <c r="E24" s="9"/>
      <c r="F24" s="9"/>
      <c r="G24" s="9"/>
      <c r="H24" s="9"/>
      <c r="I24" s="9"/>
      <c r="J24" s="9"/>
      <c r="K24" s="9"/>
      <c r="L24" s="9"/>
      <c r="M24" s="9"/>
      <c r="N24" s="9"/>
      <c r="O24" s="9"/>
      <c r="P24" s="9"/>
      <c r="Q24" s="9"/>
      <c r="R24" s="9"/>
      <c r="S24" s="9"/>
      <c r="T24" s="9">
        <v>58</v>
      </c>
      <c r="U24" s="9">
        <v>39</v>
      </c>
      <c r="V24" s="106"/>
      <c r="W24" s="106"/>
      <c r="X24" s="106"/>
      <c r="Y24" s="106"/>
    </row>
    <row r="25" spans="2:25" ht="12.75">
      <c r="B25" s="60" t="s">
        <v>38</v>
      </c>
      <c r="C25" s="8">
        <v>149</v>
      </c>
      <c r="D25" s="9">
        <v>166</v>
      </c>
      <c r="E25" s="9">
        <v>109</v>
      </c>
      <c r="F25" s="9">
        <v>158</v>
      </c>
      <c r="G25" s="9">
        <v>166</v>
      </c>
      <c r="H25" s="9">
        <v>227</v>
      </c>
      <c r="I25" s="9">
        <v>132</v>
      </c>
      <c r="J25" s="9">
        <v>181</v>
      </c>
      <c r="K25" s="9">
        <v>198</v>
      </c>
      <c r="L25" s="9">
        <v>275</v>
      </c>
      <c r="M25" s="9">
        <v>160</v>
      </c>
      <c r="N25" s="9">
        <v>284</v>
      </c>
      <c r="O25" s="9">
        <v>453</v>
      </c>
      <c r="P25" s="9">
        <v>450</v>
      </c>
      <c r="Q25" s="9">
        <v>228</v>
      </c>
      <c r="R25" s="9">
        <v>387</v>
      </c>
      <c r="S25" s="9">
        <v>542</v>
      </c>
      <c r="T25" s="9">
        <v>635</v>
      </c>
      <c r="U25" s="9">
        <v>338</v>
      </c>
      <c r="V25" s="106">
        <f t="shared" si="0"/>
        <v>582</v>
      </c>
      <c r="W25" s="106">
        <f t="shared" si="1"/>
        <v>706</v>
      </c>
      <c r="X25" s="106">
        <f t="shared" si="2"/>
        <v>917</v>
      </c>
      <c r="Y25" s="106">
        <f t="shared" si="3"/>
        <v>1518</v>
      </c>
    </row>
    <row r="26" spans="2:25" ht="12.75">
      <c r="B26" s="60" t="s">
        <v>73</v>
      </c>
      <c r="C26" s="8">
        <v>17</v>
      </c>
      <c r="D26" s="9">
        <v>23</v>
      </c>
      <c r="E26" s="9">
        <v>22</v>
      </c>
      <c r="F26" s="9">
        <v>25</v>
      </c>
      <c r="G26" s="9">
        <v>24</v>
      </c>
      <c r="H26" s="9">
        <v>28</v>
      </c>
      <c r="I26" s="9">
        <v>37</v>
      </c>
      <c r="J26" s="9">
        <v>29</v>
      </c>
      <c r="K26" s="9">
        <v>49</v>
      </c>
      <c r="L26" s="9">
        <v>78</v>
      </c>
      <c r="M26" s="9">
        <v>75</v>
      </c>
      <c r="N26" s="9">
        <v>54</v>
      </c>
      <c r="O26" s="9">
        <v>80</v>
      </c>
      <c r="P26" s="9">
        <v>89</v>
      </c>
      <c r="Q26" s="9">
        <v>66</v>
      </c>
      <c r="R26" s="9">
        <v>131</v>
      </c>
      <c r="S26" s="9">
        <v>111</v>
      </c>
      <c r="T26" s="9">
        <v>70</v>
      </c>
      <c r="U26" s="9">
        <v>38</v>
      </c>
      <c r="V26" s="106">
        <f t="shared" si="0"/>
        <v>87</v>
      </c>
      <c r="W26" s="106">
        <f t="shared" si="1"/>
        <v>118</v>
      </c>
      <c r="X26" s="106">
        <f t="shared" si="2"/>
        <v>256</v>
      </c>
      <c r="Y26" s="106">
        <f t="shared" si="3"/>
        <v>366</v>
      </c>
    </row>
    <row r="27" spans="2:25" ht="12.75">
      <c r="B27" s="60" t="s">
        <v>39</v>
      </c>
      <c r="C27" s="8">
        <v>35</v>
      </c>
      <c r="D27" s="9">
        <v>52</v>
      </c>
      <c r="E27" s="9">
        <v>39</v>
      </c>
      <c r="F27" s="9">
        <v>68</v>
      </c>
      <c r="G27" s="9">
        <v>76</v>
      </c>
      <c r="H27" s="9">
        <v>72</v>
      </c>
      <c r="I27" s="9">
        <v>49</v>
      </c>
      <c r="J27" s="9">
        <v>77</v>
      </c>
      <c r="K27" s="9">
        <v>103</v>
      </c>
      <c r="L27" s="9">
        <v>141</v>
      </c>
      <c r="M27" s="9">
        <v>120</v>
      </c>
      <c r="N27" s="9">
        <v>140</v>
      </c>
      <c r="O27" s="9">
        <v>184</v>
      </c>
      <c r="P27" s="9">
        <v>167</v>
      </c>
      <c r="Q27" s="9">
        <v>153</v>
      </c>
      <c r="R27" s="9">
        <v>168</v>
      </c>
      <c r="S27" s="9">
        <v>231</v>
      </c>
      <c r="T27" s="9">
        <v>302</v>
      </c>
      <c r="U27" s="9">
        <v>223</v>
      </c>
      <c r="V27" s="106">
        <f t="shared" si="0"/>
        <v>194</v>
      </c>
      <c r="W27" s="106">
        <f t="shared" si="1"/>
        <v>274</v>
      </c>
      <c r="X27" s="106">
        <f t="shared" si="2"/>
        <v>504</v>
      </c>
      <c r="Y27" s="106">
        <f t="shared" si="3"/>
        <v>672</v>
      </c>
    </row>
    <row r="28" spans="2:25" ht="12.75">
      <c r="B28" s="60" t="s">
        <v>41</v>
      </c>
      <c r="C28" s="8">
        <v>486</v>
      </c>
      <c r="D28" s="9">
        <v>979</v>
      </c>
      <c r="E28" s="9">
        <v>646</v>
      </c>
      <c r="F28" s="9">
        <v>782</v>
      </c>
      <c r="G28" s="9">
        <v>939</v>
      </c>
      <c r="H28" s="9">
        <v>1306</v>
      </c>
      <c r="I28" s="9">
        <v>965</v>
      </c>
      <c r="J28" s="9">
        <v>970</v>
      </c>
      <c r="K28" s="9">
        <v>1061</v>
      </c>
      <c r="L28" s="9">
        <v>1020</v>
      </c>
      <c r="M28" s="9">
        <v>471</v>
      </c>
      <c r="N28" s="9">
        <v>389</v>
      </c>
      <c r="O28" s="9">
        <v>1096</v>
      </c>
      <c r="P28" s="9">
        <v>994</v>
      </c>
      <c r="Q28" s="9">
        <v>621</v>
      </c>
      <c r="R28" s="9">
        <v>945</v>
      </c>
      <c r="S28" s="9">
        <v>1021</v>
      </c>
      <c r="T28" s="9">
        <v>901</v>
      </c>
      <c r="U28" s="9">
        <v>574</v>
      </c>
      <c r="V28" s="106">
        <f t="shared" si="0"/>
        <v>2893</v>
      </c>
      <c r="W28" s="106">
        <f t="shared" si="1"/>
        <v>4180</v>
      </c>
      <c r="X28" s="106">
        <f t="shared" si="2"/>
        <v>2941</v>
      </c>
      <c r="Y28" s="106">
        <f t="shared" si="3"/>
        <v>3656</v>
      </c>
    </row>
    <row r="29" spans="2:25" ht="12.75">
      <c r="B29" s="60" t="s">
        <v>42</v>
      </c>
      <c r="C29" s="8">
        <v>33</v>
      </c>
      <c r="D29" s="9">
        <v>43</v>
      </c>
      <c r="E29" s="9">
        <v>25</v>
      </c>
      <c r="F29" s="9">
        <v>50</v>
      </c>
      <c r="G29" s="9">
        <v>53</v>
      </c>
      <c r="H29" s="9">
        <v>41</v>
      </c>
      <c r="I29" s="9">
        <v>37</v>
      </c>
      <c r="J29" s="9">
        <v>49</v>
      </c>
      <c r="K29" s="9">
        <v>67</v>
      </c>
      <c r="L29" s="9">
        <v>87</v>
      </c>
      <c r="M29" s="9">
        <v>57</v>
      </c>
      <c r="N29" s="9">
        <v>109</v>
      </c>
      <c r="O29" s="9">
        <v>151</v>
      </c>
      <c r="P29" s="9">
        <v>172</v>
      </c>
      <c r="Q29" s="9">
        <v>128</v>
      </c>
      <c r="R29" s="9">
        <v>143</v>
      </c>
      <c r="S29" s="9">
        <v>231</v>
      </c>
      <c r="T29" s="9">
        <v>328</v>
      </c>
      <c r="U29" s="9">
        <v>110</v>
      </c>
      <c r="V29" s="106">
        <f t="shared" si="0"/>
        <v>151</v>
      </c>
      <c r="W29" s="106">
        <f t="shared" si="1"/>
        <v>180</v>
      </c>
      <c r="X29" s="106">
        <f t="shared" si="2"/>
        <v>320</v>
      </c>
      <c r="Y29" s="106">
        <f t="shared" si="3"/>
        <v>594</v>
      </c>
    </row>
    <row r="30" spans="2:25" ht="12.75">
      <c r="B30" s="60" t="s">
        <v>12</v>
      </c>
      <c r="C30" s="8">
        <v>6</v>
      </c>
      <c r="D30" s="9">
        <v>25</v>
      </c>
      <c r="E30" s="9">
        <v>30</v>
      </c>
      <c r="F30" s="9">
        <v>50</v>
      </c>
      <c r="G30" s="9">
        <v>67</v>
      </c>
      <c r="H30" s="9">
        <v>60</v>
      </c>
      <c r="I30" s="9">
        <v>39</v>
      </c>
      <c r="J30" s="9">
        <v>27</v>
      </c>
      <c r="K30" s="9">
        <v>50</v>
      </c>
      <c r="L30" s="9">
        <v>81</v>
      </c>
      <c r="M30" s="9">
        <v>32</v>
      </c>
      <c r="N30" s="9">
        <v>59</v>
      </c>
      <c r="O30" s="9">
        <v>69</v>
      </c>
      <c r="P30" s="9">
        <v>73</v>
      </c>
      <c r="Q30" s="9">
        <v>45</v>
      </c>
      <c r="R30" s="9">
        <v>57</v>
      </c>
      <c r="S30" s="9">
        <v>63</v>
      </c>
      <c r="T30" s="9">
        <v>52</v>
      </c>
      <c r="U30" s="9">
        <v>30</v>
      </c>
      <c r="V30" s="106">
        <f>+C30+D30+E30+F30</f>
        <v>111</v>
      </c>
      <c r="W30" s="106">
        <f t="shared" si="1"/>
        <v>193</v>
      </c>
      <c r="X30" s="106">
        <f t="shared" si="2"/>
        <v>222</v>
      </c>
      <c r="Y30" s="106">
        <f t="shared" si="3"/>
        <v>244</v>
      </c>
    </row>
    <row r="31" spans="2:25" ht="12.75">
      <c r="B31" s="60" t="s">
        <v>43</v>
      </c>
      <c r="C31" s="8">
        <v>100</v>
      </c>
      <c r="D31" s="9">
        <v>158</v>
      </c>
      <c r="E31" s="9">
        <v>91</v>
      </c>
      <c r="F31" s="9">
        <v>158</v>
      </c>
      <c r="G31" s="9">
        <v>180</v>
      </c>
      <c r="H31" s="9">
        <v>165</v>
      </c>
      <c r="I31" s="9">
        <v>92</v>
      </c>
      <c r="J31" s="9">
        <v>149</v>
      </c>
      <c r="K31" s="9">
        <v>179</v>
      </c>
      <c r="L31" s="9">
        <v>225</v>
      </c>
      <c r="M31" s="9">
        <v>132</v>
      </c>
      <c r="N31" s="9">
        <v>111</v>
      </c>
      <c r="O31" s="9">
        <v>279</v>
      </c>
      <c r="P31" s="9">
        <v>264</v>
      </c>
      <c r="Q31" s="9">
        <v>175</v>
      </c>
      <c r="R31" s="9">
        <v>176</v>
      </c>
      <c r="S31" s="9">
        <v>279</v>
      </c>
      <c r="T31" s="9">
        <v>305</v>
      </c>
      <c r="U31" s="9">
        <v>183</v>
      </c>
      <c r="V31" s="106">
        <f t="shared" si="0"/>
        <v>507</v>
      </c>
      <c r="W31" s="106">
        <f t="shared" si="1"/>
        <v>586</v>
      </c>
      <c r="X31" s="106">
        <f t="shared" si="2"/>
        <v>647</v>
      </c>
      <c r="Y31" s="106">
        <f t="shared" si="3"/>
        <v>894</v>
      </c>
    </row>
    <row r="32" spans="2:25" ht="12.75">
      <c r="B32" s="60" t="s">
        <v>44</v>
      </c>
      <c r="C32" s="8">
        <v>56</v>
      </c>
      <c r="D32" s="9">
        <v>125</v>
      </c>
      <c r="E32" s="9">
        <v>51</v>
      </c>
      <c r="F32" s="9">
        <v>103</v>
      </c>
      <c r="G32" s="9">
        <v>139</v>
      </c>
      <c r="H32" s="9">
        <v>159</v>
      </c>
      <c r="I32" s="9">
        <v>100</v>
      </c>
      <c r="J32" s="9">
        <v>102</v>
      </c>
      <c r="K32" s="9">
        <v>185</v>
      </c>
      <c r="L32" s="9">
        <v>249</v>
      </c>
      <c r="M32" s="9">
        <v>139</v>
      </c>
      <c r="N32" s="9">
        <v>140</v>
      </c>
      <c r="O32" s="9">
        <v>124</v>
      </c>
      <c r="P32" s="9">
        <v>179</v>
      </c>
      <c r="Q32" s="9">
        <v>170</v>
      </c>
      <c r="R32" s="9">
        <v>207</v>
      </c>
      <c r="S32" s="9">
        <v>303</v>
      </c>
      <c r="T32" s="9">
        <v>323</v>
      </c>
      <c r="U32" s="9">
        <v>234</v>
      </c>
      <c r="V32" s="106">
        <f t="shared" si="0"/>
        <v>335</v>
      </c>
      <c r="W32" s="106">
        <f t="shared" si="1"/>
        <v>500</v>
      </c>
      <c r="X32" s="106">
        <f t="shared" si="2"/>
        <v>713</v>
      </c>
      <c r="Y32" s="106">
        <f t="shared" si="3"/>
        <v>680</v>
      </c>
    </row>
    <row r="33" spans="2:25" ht="12.75">
      <c r="B33" s="60" t="s">
        <v>45</v>
      </c>
      <c r="C33" s="8">
        <v>107</v>
      </c>
      <c r="D33" s="9">
        <v>83</v>
      </c>
      <c r="E33" s="9">
        <v>68</v>
      </c>
      <c r="F33" s="9">
        <v>87</v>
      </c>
      <c r="G33" s="9">
        <v>32</v>
      </c>
      <c r="H33" s="9">
        <v>150</v>
      </c>
      <c r="I33" s="9">
        <v>114</v>
      </c>
      <c r="J33" s="9">
        <v>159</v>
      </c>
      <c r="K33" s="9">
        <v>187</v>
      </c>
      <c r="L33" s="9">
        <v>207</v>
      </c>
      <c r="M33" s="9">
        <v>152</v>
      </c>
      <c r="N33" s="9">
        <v>230</v>
      </c>
      <c r="O33" s="9">
        <v>273</v>
      </c>
      <c r="P33" s="9">
        <v>309</v>
      </c>
      <c r="Q33" s="9">
        <v>196</v>
      </c>
      <c r="R33" s="9">
        <v>210</v>
      </c>
      <c r="S33" s="9">
        <v>287</v>
      </c>
      <c r="T33" s="9">
        <v>264</v>
      </c>
      <c r="U33" s="9">
        <v>154</v>
      </c>
      <c r="V33" s="106">
        <f t="shared" si="0"/>
        <v>345</v>
      </c>
      <c r="W33" s="106">
        <f t="shared" si="1"/>
        <v>455</v>
      </c>
      <c r="X33" s="106">
        <f t="shared" si="2"/>
        <v>776</v>
      </c>
      <c r="Y33" s="106">
        <f t="shared" si="3"/>
        <v>988</v>
      </c>
    </row>
    <row r="34" spans="2:25" ht="12.75">
      <c r="B34" s="60" t="s">
        <v>46</v>
      </c>
      <c r="C34" s="8">
        <v>25</v>
      </c>
      <c r="D34" s="9">
        <v>37</v>
      </c>
      <c r="E34" s="9">
        <v>27</v>
      </c>
      <c r="F34" s="9">
        <v>22</v>
      </c>
      <c r="G34" s="9">
        <v>33</v>
      </c>
      <c r="H34" s="9">
        <v>37</v>
      </c>
      <c r="I34" s="9">
        <v>19</v>
      </c>
      <c r="J34" s="9">
        <v>24</v>
      </c>
      <c r="K34" s="9">
        <v>51</v>
      </c>
      <c r="L34" s="9">
        <v>51</v>
      </c>
      <c r="M34" s="9">
        <v>28</v>
      </c>
      <c r="N34" s="9">
        <v>36</v>
      </c>
      <c r="O34" s="9">
        <v>59</v>
      </c>
      <c r="P34" s="9">
        <v>65</v>
      </c>
      <c r="Q34" s="9">
        <v>24</v>
      </c>
      <c r="R34" s="9">
        <v>45</v>
      </c>
      <c r="S34" s="9">
        <v>42</v>
      </c>
      <c r="T34" s="9">
        <v>64</v>
      </c>
      <c r="U34" s="9">
        <v>23</v>
      </c>
      <c r="V34" s="106">
        <f t="shared" si="0"/>
        <v>111</v>
      </c>
      <c r="W34" s="106">
        <f t="shared" si="1"/>
        <v>113</v>
      </c>
      <c r="X34" s="106">
        <f t="shared" si="2"/>
        <v>166</v>
      </c>
      <c r="Y34" s="106">
        <f t="shared" si="3"/>
        <v>193</v>
      </c>
    </row>
    <row r="35" spans="2:25" ht="12.75">
      <c r="B35" s="60" t="s">
        <v>13</v>
      </c>
      <c r="C35" s="8">
        <v>784</v>
      </c>
      <c r="D35" s="9">
        <v>1290</v>
      </c>
      <c r="E35" s="9">
        <v>753</v>
      </c>
      <c r="F35" s="9">
        <v>1051</v>
      </c>
      <c r="G35" s="9">
        <v>1063</v>
      </c>
      <c r="H35" s="9">
        <v>1484</v>
      </c>
      <c r="I35" s="9">
        <v>1202</v>
      </c>
      <c r="J35" s="9">
        <v>1473</v>
      </c>
      <c r="K35" s="9">
        <v>1452</v>
      </c>
      <c r="L35" s="9">
        <v>2426</v>
      </c>
      <c r="M35" s="9">
        <v>2167</v>
      </c>
      <c r="N35" s="9">
        <v>2874</v>
      </c>
      <c r="O35" s="9">
        <v>2537</v>
      </c>
      <c r="P35" s="9">
        <v>2688</v>
      </c>
      <c r="Q35" s="9">
        <v>1920</v>
      </c>
      <c r="R35" s="9">
        <v>2315</v>
      </c>
      <c r="S35" s="9">
        <v>2913</v>
      </c>
      <c r="T35" s="9">
        <v>2587</v>
      </c>
      <c r="U35" s="9">
        <v>2261</v>
      </c>
      <c r="V35" s="106">
        <f t="shared" si="0"/>
        <v>3878</v>
      </c>
      <c r="W35" s="106">
        <f t="shared" si="1"/>
        <v>5222</v>
      </c>
      <c r="X35" s="106">
        <f t="shared" si="2"/>
        <v>8919</v>
      </c>
      <c r="Y35" s="106">
        <f t="shared" si="3"/>
        <v>9460</v>
      </c>
    </row>
    <row r="36" spans="2:25" ht="12.75">
      <c r="B36" s="60" t="s">
        <v>47</v>
      </c>
      <c r="C36" s="8">
        <v>205</v>
      </c>
      <c r="D36" s="9">
        <v>263</v>
      </c>
      <c r="E36" s="9">
        <v>244</v>
      </c>
      <c r="F36" s="9">
        <v>298</v>
      </c>
      <c r="G36" s="9">
        <v>455</v>
      </c>
      <c r="H36" s="9">
        <v>337</v>
      </c>
      <c r="I36" s="9">
        <v>327</v>
      </c>
      <c r="J36" s="9">
        <v>389</v>
      </c>
      <c r="K36" s="9">
        <v>543</v>
      </c>
      <c r="L36" s="9">
        <v>650</v>
      </c>
      <c r="M36" s="9">
        <v>540</v>
      </c>
      <c r="N36" s="9">
        <v>686</v>
      </c>
      <c r="O36" s="9">
        <v>883</v>
      </c>
      <c r="P36" s="9">
        <v>917</v>
      </c>
      <c r="Q36" s="9">
        <v>640</v>
      </c>
      <c r="R36" s="9">
        <v>840</v>
      </c>
      <c r="S36" s="9">
        <v>949</v>
      </c>
      <c r="T36" s="9">
        <v>1106</v>
      </c>
      <c r="U36" s="9">
        <v>919</v>
      </c>
      <c r="V36" s="106">
        <f t="shared" si="0"/>
        <v>1010</v>
      </c>
      <c r="W36" s="106">
        <f t="shared" si="1"/>
        <v>1508</v>
      </c>
      <c r="X36" s="106">
        <f t="shared" si="2"/>
        <v>2419</v>
      </c>
      <c r="Y36" s="106">
        <f t="shared" si="3"/>
        <v>3280</v>
      </c>
    </row>
    <row r="37" spans="2:25" ht="14.25" customHeight="1">
      <c r="B37" s="60" t="s">
        <v>14</v>
      </c>
      <c r="C37" s="8">
        <v>38</v>
      </c>
      <c r="D37" s="9">
        <v>32</v>
      </c>
      <c r="E37" s="9">
        <v>2</v>
      </c>
      <c r="F37" s="9">
        <v>21</v>
      </c>
      <c r="G37" s="9">
        <v>18</v>
      </c>
      <c r="H37" s="9">
        <v>27</v>
      </c>
      <c r="I37" s="9">
        <v>28</v>
      </c>
      <c r="J37" s="9">
        <v>35</v>
      </c>
      <c r="K37" s="9">
        <v>32</v>
      </c>
      <c r="L37" s="9">
        <v>35</v>
      </c>
      <c r="M37" s="9">
        <v>29</v>
      </c>
      <c r="N37" s="9">
        <v>164</v>
      </c>
      <c r="O37" s="9">
        <v>175</v>
      </c>
      <c r="P37" s="9">
        <v>259</v>
      </c>
      <c r="Q37" s="9">
        <v>150</v>
      </c>
      <c r="R37" s="9">
        <v>249</v>
      </c>
      <c r="S37" s="9">
        <v>254</v>
      </c>
      <c r="T37" s="9">
        <v>360</v>
      </c>
      <c r="U37" s="9">
        <v>251</v>
      </c>
      <c r="V37" s="106">
        <f t="shared" si="0"/>
        <v>93</v>
      </c>
      <c r="W37" s="106">
        <f t="shared" si="1"/>
        <v>108</v>
      </c>
      <c r="X37" s="106">
        <f t="shared" si="2"/>
        <v>260</v>
      </c>
      <c r="Y37" s="106">
        <f t="shared" si="3"/>
        <v>833</v>
      </c>
    </row>
    <row r="38" spans="2:25" ht="12.75">
      <c r="B38" s="60" t="s">
        <v>15</v>
      </c>
      <c r="C38" s="8">
        <v>49</v>
      </c>
      <c r="D38" s="9">
        <v>88</v>
      </c>
      <c r="E38" s="9">
        <v>38</v>
      </c>
      <c r="F38" s="9">
        <v>57</v>
      </c>
      <c r="G38" s="9">
        <v>61</v>
      </c>
      <c r="H38" s="9">
        <v>90</v>
      </c>
      <c r="I38" s="9">
        <v>72</v>
      </c>
      <c r="J38" s="9">
        <v>77</v>
      </c>
      <c r="K38" s="9">
        <v>111</v>
      </c>
      <c r="L38" s="9">
        <v>89</v>
      </c>
      <c r="M38" s="9">
        <v>57</v>
      </c>
      <c r="N38" s="9">
        <v>87</v>
      </c>
      <c r="O38" s="9">
        <v>116</v>
      </c>
      <c r="P38" s="9">
        <v>69</v>
      </c>
      <c r="Q38" s="9">
        <v>50</v>
      </c>
      <c r="R38" s="9">
        <v>101</v>
      </c>
      <c r="S38" s="9">
        <v>70</v>
      </c>
      <c r="T38" s="9">
        <v>97</v>
      </c>
      <c r="U38" s="9">
        <v>56</v>
      </c>
      <c r="V38" s="106">
        <f t="shared" si="0"/>
        <v>232</v>
      </c>
      <c r="W38" s="106">
        <f t="shared" si="1"/>
        <v>300</v>
      </c>
      <c r="X38" s="106">
        <f t="shared" si="2"/>
        <v>344</v>
      </c>
      <c r="Y38" s="106">
        <f t="shared" si="3"/>
        <v>336</v>
      </c>
    </row>
    <row r="39" spans="2:25" ht="12.75">
      <c r="B39" s="60" t="s">
        <v>48</v>
      </c>
      <c r="C39" s="8">
        <v>29</v>
      </c>
      <c r="D39" s="9">
        <v>30</v>
      </c>
      <c r="E39" s="9">
        <v>13</v>
      </c>
      <c r="F39" s="9">
        <v>24</v>
      </c>
      <c r="G39" s="9">
        <v>36</v>
      </c>
      <c r="H39" s="9">
        <v>48</v>
      </c>
      <c r="I39" s="9">
        <v>28</v>
      </c>
      <c r="J39" s="9">
        <v>24</v>
      </c>
      <c r="K39" s="9">
        <v>58</v>
      </c>
      <c r="L39" s="9">
        <v>70</v>
      </c>
      <c r="M39" s="9">
        <v>37</v>
      </c>
      <c r="N39" s="9">
        <v>49</v>
      </c>
      <c r="O39" s="9">
        <v>68</v>
      </c>
      <c r="P39" s="9">
        <v>76</v>
      </c>
      <c r="Q39" s="9">
        <v>33</v>
      </c>
      <c r="R39" s="9">
        <v>50</v>
      </c>
      <c r="S39" s="9">
        <v>57</v>
      </c>
      <c r="T39" s="9">
        <v>48</v>
      </c>
      <c r="U39" s="9">
        <v>27</v>
      </c>
      <c r="V39" s="106">
        <f t="shared" si="0"/>
        <v>96</v>
      </c>
      <c r="W39" s="106">
        <f t="shared" si="1"/>
        <v>136</v>
      </c>
      <c r="X39" s="106">
        <f t="shared" si="2"/>
        <v>214</v>
      </c>
      <c r="Y39" s="106">
        <f t="shared" si="3"/>
        <v>227</v>
      </c>
    </row>
    <row r="40" spans="2:25" ht="12.75">
      <c r="B40" s="60" t="s">
        <v>49</v>
      </c>
      <c r="C40" s="8">
        <v>9</v>
      </c>
      <c r="D40" s="9">
        <v>22</v>
      </c>
      <c r="E40" s="9">
        <v>25</v>
      </c>
      <c r="F40" s="9">
        <v>29</v>
      </c>
      <c r="G40" s="9">
        <v>23</v>
      </c>
      <c r="H40" s="9">
        <v>17</v>
      </c>
      <c r="I40" s="9">
        <v>33</v>
      </c>
      <c r="J40" s="9">
        <v>20</v>
      </c>
      <c r="K40" s="9">
        <v>53</v>
      </c>
      <c r="L40" s="9">
        <v>61</v>
      </c>
      <c r="M40" s="9">
        <v>27</v>
      </c>
      <c r="N40" s="9">
        <v>45</v>
      </c>
      <c r="O40" s="9">
        <v>37</v>
      </c>
      <c r="P40" s="9">
        <v>10</v>
      </c>
      <c r="Q40" s="9">
        <v>36</v>
      </c>
      <c r="R40" s="9">
        <v>40</v>
      </c>
      <c r="S40" s="9">
        <v>21</v>
      </c>
      <c r="T40" s="9">
        <v>38</v>
      </c>
      <c r="U40" s="9">
        <v>23</v>
      </c>
      <c r="V40" s="106">
        <f t="shared" si="0"/>
        <v>85</v>
      </c>
      <c r="W40" s="106">
        <f t="shared" si="1"/>
        <v>93</v>
      </c>
      <c r="X40" s="106">
        <f t="shared" si="2"/>
        <v>186</v>
      </c>
      <c r="Y40" s="106">
        <f t="shared" si="3"/>
        <v>123</v>
      </c>
    </row>
    <row r="41" spans="2:25" ht="15" customHeight="1">
      <c r="B41" s="60" t="s">
        <v>50</v>
      </c>
      <c r="C41" s="8">
        <v>86</v>
      </c>
      <c r="D41" s="9">
        <v>85</v>
      </c>
      <c r="E41" s="9">
        <v>70</v>
      </c>
      <c r="F41" s="9">
        <v>105</v>
      </c>
      <c r="G41" s="9">
        <v>133</v>
      </c>
      <c r="H41" s="9">
        <v>127</v>
      </c>
      <c r="I41" s="9">
        <v>111</v>
      </c>
      <c r="J41" s="9">
        <v>92</v>
      </c>
      <c r="K41" s="9">
        <v>174</v>
      </c>
      <c r="L41" s="9">
        <v>189</v>
      </c>
      <c r="M41" s="9">
        <v>167</v>
      </c>
      <c r="N41" s="9">
        <v>182</v>
      </c>
      <c r="O41" s="9">
        <v>211</v>
      </c>
      <c r="P41" s="9">
        <v>210</v>
      </c>
      <c r="Q41" s="9">
        <v>119</v>
      </c>
      <c r="R41" s="9">
        <v>142</v>
      </c>
      <c r="S41" s="9">
        <v>237</v>
      </c>
      <c r="T41" s="9">
        <v>209</v>
      </c>
      <c r="U41" s="9">
        <v>99</v>
      </c>
      <c r="V41" s="106">
        <f t="shared" si="0"/>
        <v>346</v>
      </c>
      <c r="W41" s="106">
        <f t="shared" si="1"/>
        <v>463</v>
      </c>
      <c r="X41" s="106">
        <f t="shared" si="2"/>
        <v>712</v>
      </c>
      <c r="Y41" s="106">
        <f t="shared" si="3"/>
        <v>682</v>
      </c>
    </row>
    <row r="42" spans="2:25" ht="12.75">
      <c r="B42" s="60" t="s">
        <v>51</v>
      </c>
      <c r="C42" s="8">
        <v>22</v>
      </c>
      <c r="D42" s="9">
        <v>46</v>
      </c>
      <c r="E42" s="9">
        <v>36</v>
      </c>
      <c r="F42" s="9">
        <v>63</v>
      </c>
      <c r="G42" s="9">
        <v>64</v>
      </c>
      <c r="H42" s="9">
        <v>62</v>
      </c>
      <c r="I42" s="9">
        <v>32</v>
      </c>
      <c r="J42" s="9">
        <v>53</v>
      </c>
      <c r="K42" s="9">
        <v>73</v>
      </c>
      <c r="L42" s="9">
        <v>73</v>
      </c>
      <c r="M42" s="9">
        <v>49</v>
      </c>
      <c r="N42" s="9">
        <v>75</v>
      </c>
      <c r="O42" s="9">
        <v>76</v>
      </c>
      <c r="P42" s="9">
        <v>81</v>
      </c>
      <c r="Q42" s="9">
        <v>45</v>
      </c>
      <c r="R42" s="9">
        <v>58</v>
      </c>
      <c r="S42" s="9">
        <v>86</v>
      </c>
      <c r="T42" s="9">
        <v>75</v>
      </c>
      <c r="U42" s="9">
        <v>41</v>
      </c>
      <c r="V42" s="106">
        <f t="shared" si="0"/>
        <v>167</v>
      </c>
      <c r="W42" s="106">
        <f t="shared" si="1"/>
        <v>211</v>
      </c>
      <c r="X42" s="106">
        <f t="shared" si="2"/>
        <v>270</v>
      </c>
      <c r="Y42" s="106">
        <f t="shared" si="3"/>
        <v>260</v>
      </c>
    </row>
    <row r="43" spans="2:25" ht="12.75">
      <c r="B43" s="60" t="s">
        <v>134</v>
      </c>
      <c r="C43" s="8">
        <v>0</v>
      </c>
      <c r="D43" s="9">
        <v>552</v>
      </c>
      <c r="E43" s="9">
        <v>399</v>
      </c>
      <c r="F43" s="9">
        <v>73</v>
      </c>
      <c r="G43" s="9">
        <v>59</v>
      </c>
      <c r="H43" s="9">
        <v>46</v>
      </c>
      <c r="I43" s="9">
        <v>52</v>
      </c>
      <c r="J43" s="9">
        <v>69</v>
      </c>
      <c r="K43" s="9">
        <v>64</v>
      </c>
      <c r="L43" s="9">
        <v>136</v>
      </c>
      <c r="M43" s="9">
        <v>73</v>
      </c>
      <c r="N43" s="9">
        <v>79</v>
      </c>
      <c r="O43" s="9">
        <v>96</v>
      </c>
      <c r="P43" s="9">
        <v>106</v>
      </c>
      <c r="Q43" s="9">
        <v>57</v>
      </c>
      <c r="R43" s="9">
        <v>87</v>
      </c>
      <c r="S43" s="9">
        <v>66</v>
      </c>
      <c r="T43" s="9">
        <v>100</v>
      </c>
      <c r="U43" s="9">
        <v>44</v>
      </c>
      <c r="V43" s="106">
        <f>+C43+D43+E43+F43</f>
        <v>1024</v>
      </c>
      <c r="W43" s="106">
        <f>+G43+H43+I43+J43</f>
        <v>226</v>
      </c>
      <c r="X43" s="106">
        <f t="shared" si="2"/>
        <v>352</v>
      </c>
      <c r="Y43" s="106">
        <f t="shared" si="3"/>
        <v>346</v>
      </c>
    </row>
    <row r="44" spans="2:25" ht="12.75">
      <c r="B44" s="60" t="s">
        <v>53</v>
      </c>
      <c r="C44" s="8">
        <v>105</v>
      </c>
      <c r="D44" s="9">
        <v>124</v>
      </c>
      <c r="E44" s="9">
        <v>87</v>
      </c>
      <c r="F44" s="9">
        <v>79</v>
      </c>
      <c r="G44" s="9">
        <v>85</v>
      </c>
      <c r="H44" s="9">
        <v>50</v>
      </c>
      <c r="I44" s="9">
        <v>35</v>
      </c>
      <c r="J44" s="9">
        <v>105</v>
      </c>
      <c r="K44" s="9">
        <v>114</v>
      </c>
      <c r="L44" s="9">
        <v>99</v>
      </c>
      <c r="M44" s="9">
        <v>96</v>
      </c>
      <c r="N44" s="9">
        <v>127</v>
      </c>
      <c r="O44" s="9">
        <v>166</v>
      </c>
      <c r="P44" s="9">
        <v>168</v>
      </c>
      <c r="Q44" s="9">
        <v>151</v>
      </c>
      <c r="R44" s="9">
        <v>190</v>
      </c>
      <c r="S44" s="9">
        <v>193</v>
      </c>
      <c r="T44" s="9">
        <v>228</v>
      </c>
      <c r="U44" s="9">
        <v>157</v>
      </c>
      <c r="V44" s="106">
        <f t="shared" si="0"/>
        <v>395</v>
      </c>
      <c r="W44" s="106">
        <f t="shared" si="1"/>
        <v>275</v>
      </c>
      <c r="X44" s="106">
        <f t="shared" si="2"/>
        <v>436</v>
      </c>
      <c r="Y44" s="106">
        <f t="shared" si="3"/>
        <v>675</v>
      </c>
    </row>
    <row r="45" spans="2:25" ht="12.75">
      <c r="B45" s="60" t="s">
        <v>57</v>
      </c>
      <c r="C45" s="8">
        <v>12</v>
      </c>
      <c r="D45" s="9">
        <v>68</v>
      </c>
      <c r="E45" s="9">
        <v>41</v>
      </c>
      <c r="F45" s="9">
        <v>48</v>
      </c>
      <c r="G45" s="9">
        <v>58</v>
      </c>
      <c r="H45" s="9">
        <v>57</v>
      </c>
      <c r="I45" s="9">
        <v>36</v>
      </c>
      <c r="J45" s="9">
        <v>63</v>
      </c>
      <c r="K45" s="9">
        <v>85</v>
      </c>
      <c r="L45" s="9">
        <v>82</v>
      </c>
      <c r="M45" s="9">
        <v>74</v>
      </c>
      <c r="N45" s="9">
        <v>88</v>
      </c>
      <c r="O45" s="9">
        <v>124</v>
      </c>
      <c r="P45" s="9">
        <v>116</v>
      </c>
      <c r="Q45" s="9">
        <v>58</v>
      </c>
      <c r="R45" s="9">
        <v>91</v>
      </c>
      <c r="S45" s="9">
        <v>103</v>
      </c>
      <c r="T45" s="9">
        <v>129</v>
      </c>
      <c r="U45" s="9">
        <v>79</v>
      </c>
      <c r="V45" s="106">
        <f t="shared" si="0"/>
        <v>169</v>
      </c>
      <c r="W45" s="106">
        <f t="shared" si="1"/>
        <v>214</v>
      </c>
      <c r="X45" s="106">
        <f t="shared" si="2"/>
        <v>329</v>
      </c>
      <c r="Y45" s="106">
        <f t="shared" si="3"/>
        <v>389</v>
      </c>
    </row>
    <row r="46" spans="2:25" ht="12.75">
      <c r="B46" s="60" t="s">
        <v>16</v>
      </c>
      <c r="C46" s="8">
        <v>637</v>
      </c>
      <c r="D46" s="9">
        <v>1046</v>
      </c>
      <c r="E46" s="9">
        <v>587</v>
      </c>
      <c r="F46" s="9">
        <v>805</v>
      </c>
      <c r="G46" s="9">
        <v>1201</v>
      </c>
      <c r="H46" s="9">
        <v>984</v>
      </c>
      <c r="I46" s="9">
        <v>649</v>
      </c>
      <c r="J46" s="9">
        <v>1038</v>
      </c>
      <c r="K46" s="9">
        <v>1337</v>
      </c>
      <c r="L46" s="9">
        <v>1532</v>
      </c>
      <c r="M46" s="9">
        <v>1001</v>
      </c>
      <c r="N46" s="9">
        <v>1384</v>
      </c>
      <c r="O46" s="9">
        <v>1769</v>
      </c>
      <c r="P46" s="9">
        <v>2171</v>
      </c>
      <c r="Q46" s="9">
        <v>1300</v>
      </c>
      <c r="R46" s="9">
        <v>2027</v>
      </c>
      <c r="S46" s="9">
        <v>2394</v>
      </c>
      <c r="T46" s="9">
        <v>2552</v>
      </c>
      <c r="U46" s="9">
        <v>1640</v>
      </c>
      <c r="V46" s="106">
        <f t="shared" si="0"/>
        <v>3075</v>
      </c>
      <c r="W46" s="106">
        <f t="shared" si="1"/>
        <v>3872</v>
      </c>
      <c r="X46" s="106">
        <f t="shared" si="2"/>
        <v>5254</v>
      </c>
      <c r="Y46" s="106">
        <f t="shared" si="3"/>
        <v>7267</v>
      </c>
    </row>
    <row r="47" spans="2:25" ht="12.75">
      <c r="B47" s="60" t="s">
        <v>58</v>
      </c>
      <c r="C47" s="8">
        <v>40</v>
      </c>
      <c r="D47" s="9">
        <v>45</v>
      </c>
      <c r="E47" s="9">
        <v>94</v>
      </c>
      <c r="F47" s="9">
        <v>108</v>
      </c>
      <c r="G47" s="9">
        <v>127</v>
      </c>
      <c r="H47" s="9">
        <v>20</v>
      </c>
      <c r="I47" s="9">
        <v>72</v>
      </c>
      <c r="J47" s="9">
        <v>108</v>
      </c>
      <c r="K47" s="9">
        <v>0</v>
      </c>
      <c r="L47" s="9">
        <v>175</v>
      </c>
      <c r="M47" s="9">
        <v>147</v>
      </c>
      <c r="N47" s="9">
        <v>142</v>
      </c>
      <c r="O47" s="9">
        <v>242</v>
      </c>
      <c r="P47" s="9">
        <v>313</v>
      </c>
      <c r="Q47" s="9">
        <v>95</v>
      </c>
      <c r="R47" s="9">
        <v>235</v>
      </c>
      <c r="S47" s="9">
        <v>269</v>
      </c>
      <c r="T47" s="9">
        <v>255</v>
      </c>
      <c r="U47" s="9">
        <v>159</v>
      </c>
      <c r="V47" s="106">
        <f t="shared" si="0"/>
        <v>287</v>
      </c>
      <c r="W47" s="106">
        <f t="shared" si="1"/>
        <v>327</v>
      </c>
      <c r="X47" s="106">
        <f t="shared" si="2"/>
        <v>464</v>
      </c>
      <c r="Y47" s="106">
        <f t="shared" si="3"/>
        <v>885</v>
      </c>
    </row>
    <row r="48" spans="2:25" ht="12.75">
      <c r="B48" s="60" t="s">
        <v>59</v>
      </c>
      <c r="C48" s="8">
        <v>7</v>
      </c>
      <c r="D48" s="9">
        <v>16</v>
      </c>
      <c r="E48" s="9">
        <v>17</v>
      </c>
      <c r="F48" s="9">
        <v>28</v>
      </c>
      <c r="G48" s="9">
        <v>49</v>
      </c>
      <c r="H48" s="9">
        <v>47</v>
      </c>
      <c r="I48" s="9">
        <v>38</v>
      </c>
      <c r="J48" s="9">
        <v>62</v>
      </c>
      <c r="K48" s="9">
        <v>36</v>
      </c>
      <c r="L48" s="9">
        <v>47</v>
      </c>
      <c r="M48" s="9">
        <v>61</v>
      </c>
      <c r="N48" s="9">
        <v>94</v>
      </c>
      <c r="O48" s="9">
        <v>100</v>
      </c>
      <c r="P48" s="9">
        <v>86</v>
      </c>
      <c r="Q48" s="9">
        <v>79</v>
      </c>
      <c r="R48" s="9">
        <v>81</v>
      </c>
      <c r="S48" s="9">
        <v>104</v>
      </c>
      <c r="T48" s="9">
        <v>51</v>
      </c>
      <c r="U48" s="9">
        <v>36</v>
      </c>
      <c r="V48" s="106">
        <f t="shared" si="0"/>
        <v>68</v>
      </c>
      <c r="W48" s="106">
        <f t="shared" si="1"/>
        <v>196</v>
      </c>
      <c r="X48" s="106">
        <f t="shared" si="2"/>
        <v>238</v>
      </c>
      <c r="Y48" s="106">
        <f t="shared" si="3"/>
        <v>346</v>
      </c>
    </row>
    <row r="49" spans="2:25" ht="13.5" thickBot="1">
      <c r="B49" s="61" t="s">
        <v>60</v>
      </c>
      <c r="C49" s="11">
        <v>273</v>
      </c>
      <c r="D49" s="128">
        <v>231</v>
      </c>
      <c r="E49" s="128">
        <v>184</v>
      </c>
      <c r="F49" s="128">
        <v>189</v>
      </c>
      <c r="G49" s="128">
        <v>211</v>
      </c>
      <c r="H49" s="128">
        <v>283</v>
      </c>
      <c r="I49" s="128">
        <v>197</v>
      </c>
      <c r="J49" s="128">
        <v>182</v>
      </c>
      <c r="K49" s="128">
        <v>303</v>
      </c>
      <c r="L49" s="128">
        <v>469</v>
      </c>
      <c r="M49" s="128">
        <v>254</v>
      </c>
      <c r="N49" s="128">
        <v>430</v>
      </c>
      <c r="O49" s="128">
        <v>485</v>
      </c>
      <c r="P49" s="128">
        <v>523</v>
      </c>
      <c r="Q49" s="128">
        <v>310</v>
      </c>
      <c r="R49" s="128">
        <v>321</v>
      </c>
      <c r="S49" s="128">
        <v>622</v>
      </c>
      <c r="T49" s="128">
        <v>584</v>
      </c>
      <c r="U49" s="128">
        <v>232</v>
      </c>
      <c r="V49" s="95">
        <f t="shared" si="0"/>
        <v>877</v>
      </c>
      <c r="W49" s="95">
        <f t="shared" si="1"/>
        <v>873</v>
      </c>
      <c r="X49" s="95">
        <f t="shared" si="2"/>
        <v>1456</v>
      </c>
      <c r="Y49" s="95">
        <f t="shared" si="3"/>
        <v>1639</v>
      </c>
    </row>
    <row r="50" spans="2:25" ht="13.5" thickBot="1">
      <c r="B50" s="126" t="s">
        <v>81</v>
      </c>
      <c r="C50" s="127">
        <f aca="true" t="shared" si="4" ref="C50:P50">SUM(C6:C49)</f>
        <v>5614</v>
      </c>
      <c r="D50" s="127">
        <f t="shared" si="4"/>
        <v>8316</v>
      </c>
      <c r="E50" s="127">
        <f t="shared" si="4"/>
        <v>5615</v>
      </c>
      <c r="F50" s="127">
        <f t="shared" si="4"/>
        <v>7203</v>
      </c>
      <c r="G50" s="127">
        <f t="shared" si="4"/>
        <v>8526</v>
      </c>
      <c r="H50" s="127">
        <f t="shared" si="4"/>
        <v>9348</v>
      </c>
      <c r="I50" s="127">
        <f t="shared" si="4"/>
        <v>7029</v>
      </c>
      <c r="J50" s="127">
        <f t="shared" si="4"/>
        <v>9015</v>
      </c>
      <c r="K50" s="127">
        <f t="shared" si="4"/>
        <v>11362</v>
      </c>
      <c r="L50" s="127">
        <f t="shared" si="4"/>
        <v>13580</v>
      </c>
      <c r="M50" s="127">
        <f t="shared" si="4"/>
        <v>9517</v>
      </c>
      <c r="N50" s="127">
        <f t="shared" si="4"/>
        <v>13350</v>
      </c>
      <c r="O50" s="127">
        <f t="shared" si="4"/>
        <v>15546</v>
      </c>
      <c r="P50" s="127">
        <f t="shared" si="4"/>
        <v>16464</v>
      </c>
      <c r="Q50" s="127">
        <v>10884</v>
      </c>
      <c r="R50" s="127">
        <v>15347</v>
      </c>
      <c r="S50" s="127">
        <f aca="true" t="shared" si="5" ref="S50:X50">SUM(S6:S49)</f>
        <v>18424</v>
      </c>
      <c r="T50" s="127">
        <f t="shared" si="5"/>
        <v>18668</v>
      </c>
      <c r="U50" s="127">
        <f t="shared" si="5"/>
        <v>12610</v>
      </c>
      <c r="V50" s="139">
        <f t="shared" si="5"/>
        <v>26748</v>
      </c>
      <c r="W50" s="139">
        <f t="shared" si="5"/>
        <v>33918</v>
      </c>
      <c r="X50" s="139">
        <f t="shared" si="5"/>
        <v>47809</v>
      </c>
      <c r="Y50" s="139">
        <f t="shared" si="3"/>
        <v>58241</v>
      </c>
    </row>
    <row r="51" spans="2:9" ht="32.25" customHeight="1">
      <c r="B51" s="2"/>
      <c r="C51" s="1"/>
      <c r="D51" s="1"/>
      <c r="E51" s="1"/>
      <c r="F51" s="1"/>
      <c r="G51" s="1"/>
      <c r="H51" s="1"/>
      <c r="I51" s="1"/>
    </row>
    <row r="52" spans="2:9" ht="15.75">
      <c r="B52" s="204" t="s">
        <v>110</v>
      </c>
      <c r="C52" s="204"/>
      <c r="D52" s="204"/>
      <c r="E52" s="204"/>
      <c r="F52" s="13"/>
      <c r="G52" s="13"/>
      <c r="H52" s="13"/>
      <c r="I52" s="13"/>
    </row>
    <row r="53" ht="43.5" customHeight="1" thickBot="1"/>
    <row r="54" spans="3:20" ht="26.25" thickBot="1">
      <c r="C54" s="125" t="s">
        <v>95</v>
      </c>
      <c r="D54" s="125" t="s">
        <v>97</v>
      </c>
      <c r="E54" s="125" t="s">
        <v>101</v>
      </c>
      <c r="F54" s="125" t="s">
        <v>107</v>
      </c>
      <c r="G54" s="125" t="s">
        <v>109</v>
      </c>
      <c r="H54" s="125" t="s">
        <v>121</v>
      </c>
      <c r="I54" s="125" t="s">
        <v>136</v>
      </c>
      <c r="J54" s="125" t="s">
        <v>140</v>
      </c>
      <c r="K54" s="125" t="s">
        <v>144</v>
      </c>
      <c r="L54" s="125" t="s">
        <v>147</v>
      </c>
      <c r="M54" s="125" t="s">
        <v>159</v>
      </c>
      <c r="N54" s="125" t="s">
        <v>174</v>
      </c>
      <c r="O54" s="125" t="s">
        <v>180</v>
      </c>
      <c r="P54" s="125" t="s">
        <v>193</v>
      </c>
      <c r="Q54" s="125" t="s">
        <v>201</v>
      </c>
      <c r="R54" s="125" t="s">
        <v>106</v>
      </c>
      <c r="S54" s="125" t="s">
        <v>141</v>
      </c>
      <c r="T54" s="125" t="s">
        <v>175</v>
      </c>
    </row>
    <row r="55" spans="2:20" ht="12.75">
      <c r="B55" s="75" t="s">
        <v>119</v>
      </c>
      <c r="C55" s="18">
        <f aca="true" t="shared" si="6" ref="C55:C63">+(G6-C6)/C6</f>
        <v>-0.18571428571428572</v>
      </c>
      <c r="D55" s="18">
        <f aca="true" t="shared" si="7" ref="D55:D63">+(H6-D6)/D6</f>
        <v>0.1564625850340136</v>
      </c>
      <c r="E55" s="18">
        <f aca="true" t="shared" si="8" ref="E55:E63">+(I6-E6)/E6</f>
        <v>-0.10344827586206896</v>
      </c>
      <c r="F55" s="18">
        <f aca="true" t="shared" si="9" ref="F55:F63">+(J6-F6)/F6</f>
        <v>0.21</v>
      </c>
      <c r="G55" s="18">
        <f aca="true" t="shared" si="10" ref="G55:G63">+(K6-G6)/G6</f>
        <v>0.5964912280701754</v>
      </c>
      <c r="H55" s="18">
        <f aca="true" t="shared" si="11" ref="H55:H63">+(L6-H6)/H6</f>
        <v>0.611764705882353</v>
      </c>
      <c r="I55" s="18">
        <f aca="true" t="shared" si="12" ref="I55:I63">+(M6-I6)/I6</f>
        <v>0.9230769230769231</v>
      </c>
      <c r="J55" s="18">
        <f aca="true" t="shared" si="13" ref="J55:J63">+(N6-J6)/J6</f>
        <v>0.5619834710743802</v>
      </c>
      <c r="K55" s="18">
        <f aca="true" t="shared" si="14" ref="K55:K63">+(O6-K6)/K6</f>
        <v>0.24175824175824176</v>
      </c>
      <c r="L55" s="18">
        <f aca="true" t="shared" si="15" ref="L55:Q70">+(P6-L6)/L6</f>
        <v>-0.13503649635036497</v>
      </c>
      <c r="M55" s="18">
        <f t="shared" si="15"/>
        <v>-0.06</v>
      </c>
      <c r="N55" s="18">
        <f t="shared" si="15"/>
        <v>-0.05291005291005291</v>
      </c>
      <c r="O55" s="18">
        <f t="shared" si="15"/>
        <v>-0.15486725663716813</v>
      </c>
      <c r="P55" s="18">
        <f t="shared" si="15"/>
        <v>-0.11392405063291139</v>
      </c>
      <c r="Q55" s="18">
        <f t="shared" si="15"/>
        <v>0.1276595744680851</v>
      </c>
      <c r="R55" s="163">
        <f aca="true" t="shared" si="16" ref="R55:T70">+(W6-V6)/V6</f>
        <v>0.0189873417721519</v>
      </c>
      <c r="S55" s="163">
        <f t="shared" si="16"/>
        <v>0.6459627329192547</v>
      </c>
      <c r="T55" s="163">
        <f t="shared" si="16"/>
        <v>-0.01509433962264151</v>
      </c>
    </row>
    <row r="56" spans="2:20" ht="12.75">
      <c r="B56" s="76" t="s">
        <v>25</v>
      </c>
      <c r="C56" s="18">
        <f t="shared" si="6"/>
        <v>1.6666666666666667</v>
      </c>
      <c r="D56" s="18">
        <f t="shared" si="7"/>
        <v>1.2</v>
      </c>
      <c r="E56" s="18">
        <f t="shared" si="8"/>
        <v>0.09090909090909091</v>
      </c>
      <c r="F56" s="18">
        <f t="shared" si="9"/>
        <v>-0.4117647058823529</v>
      </c>
      <c r="G56" s="18">
        <f t="shared" si="10"/>
        <v>0.28125</v>
      </c>
      <c r="H56" s="18">
        <f t="shared" si="11"/>
        <v>-0.20454545454545456</v>
      </c>
      <c r="I56" s="18">
        <f t="shared" si="12"/>
        <v>0.125</v>
      </c>
      <c r="J56" s="18">
        <f t="shared" si="13"/>
        <v>0.85</v>
      </c>
      <c r="K56" s="18">
        <f t="shared" si="14"/>
        <v>0.2926829268292683</v>
      </c>
      <c r="L56" s="18">
        <f t="shared" si="15"/>
        <v>0.22857142857142856</v>
      </c>
      <c r="M56" s="18">
        <f t="shared" si="15"/>
        <v>0.25925925925925924</v>
      </c>
      <c r="N56" s="18">
        <f t="shared" si="15"/>
        <v>-0.2972972972972973</v>
      </c>
      <c r="O56" s="18">
        <f t="shared" si="15"/>
        <v>0.4716981132075472</v>
      </c>
      <c r="P56" s="18">
        <f t="shared" si="15"/>
        <v>0.23255813953488372</v>
      </c>
      <c r="Q56" s="18">
        <f t="shared" si="15"/>
        <v>0.08823529411764706</v>
      </c>
      <c r="R56" s="164">
        <f t="shared" si="16"/>
        <v>0.36363636363636365</v>
      </c>
      <c r="S56" s="164">
        <f t="shared" si="16"/>
        <v>0.16666666666666666</v>
      </c>
      <c r="T56" s="164">
        <f t="shared" si="16"/>
        <v>0.11428571428571428</v>
      </c>
    </row>
    <row r="57" spans="2:20" ht="12.75">
      <c r="B57" s="76" t="s">
        <v>26</v>
      </c>
      <c r="C57" s="18">
        <f t="shared" si="6"/>
        <v>0.30198019801980197</v>
      </c>
      <c r="D57" s="18">
        <f t="shared" si="7"/>
        <v>0.7309782608695652</v>
      </c>
      <c r="E57" s="18">
        <f t="shared" si="8"/>
        <v>0.3952802359882006</v>
      </c>
      <c r="F57" s="18">
        <f t="shared" si="9"/>
        <v>0.46265060240963857</v>
      </c>
      <c r="G57" s="18">
        <f t="shared" si="10"/>
        <v>0.8897338403041825</v>
      </c>
      <c r="H57" s="18">
        <f t="shared" si="11"/>
        <v>0.4725274725274725</v>
      </c>
      <c r="I57" s="18">
        <f t="shared" si="12"/>
        <v>0.5391120507399577</v>
      </c>
      <c r="J57" s="18">
        <f t="shared" si="13"/>
        <v>0.5436573311367381</v>
      </c>
      <c r="K57" s="18">
        <f t="shared" si="14"/>
        <v>0.2545271629778672</v>
      </c>
      <c r="L57" s="18">
        <f t="shared" si="15"/>
        <v>0.21215351812366737</v>
      </c>
      <c r="M57" s="18">
        <f t="shared" si="15"/>
        <v>0.5151098901098901</v>
      </c>
      <c r="N57" s="18">
        <f t="shared" si="15"/>
        <v>0.2390608324439701</v>
      </c>
      <c r="O57" s="18">
        <f t="shared" si="15"/>
        <v>0.24057738572574178</v>
      </c>
      <c r="P57" s="18">
        <f t="shared" si="15"/>
        <v>0.4678979771328056</v>
      </c>
      <c r="Q57" s="18">
        <f t="shared" si="15"/>
        <v>-0.008159564823209429</v>
      </c>
      <c r="R57" s="164">
        <f t="shared" si="16"/>
        <v>0.46985583224115335</v>
      </c>
      <c r="S57" s="164">
        <f t="shared" si="16"/>
        <v>0.603655818100758</v>
      </c>
      <c r="T57" s="164">
        <f t="shared" si="16"/>
        <v>0.29218793438976925</v>
      </c>
    </row>
    <row r="58" spans="2:20" ht="12.75">
      <c r="B58" s="76" t="s">
        <v>27</v>
      </c>
      <c r="C58" s="18">
        <f t="shared" si="6"/>
        <v>-0.042105263157894736</v>
      </c>
      <c r="D58" s="18">
        <f t="shared" si="7"/>
        <v>0.32142857142857145</v>
      </c>
      <c r="E58" s="18">
        <f t="shared" si="8"/>
        <v>0.22784810126582278</v>
      </c>
      <c r="F58" s="18">
        <f t="shared" si="9"/>
        <v>0.7868852459016393</v>
      </c>
      <c r="G58" s="18">
        <f t="shared" si="10"/>
        <v>0.8571428571428571</v>
      </c>
      <c r="H58" s="18">
        <f t="shared" si="11"/>
        <v>0.6486486486486487</v>
      </c>
      <c r="I58" s="18">
        <f t="shared" si="12"/>
        <v>0.6597938144329897</v>
      </c>
      <c r="J58" s="18">
        <f t="shared" si="13"/>
        <v>2</v>
      </c>
      <c r="K58" s="18">
        <f t="shared" si="14"/>
        <v>0.8875739644970414</v>
      </c>
      <c r="L58" s="18">
        <f t="shared" si="15"/>
        <v>0.8142076502732241</v>
      </c>
      <c r="M58" s="18">
        <f t="shared" si="15"/>
        <v>0.30434782608695654</v>
      </c>
      <c r="N58" s="18">
        <f t="shared" si="15"/>
        <v>0.0030581039755351682</v>
      </c>
      <c r="O58" s="18">
        <f t="shared" si="15"/>
        <v>0.27586206896551724</v>
      </c>
      <c r="P58" s="18">
        <f t="shared" si="15"/>
        <v>0.45180722891566266</v>
      </c>
      <c r="Q58" s="18">
        <f t="shared" si="15"/>
        <v>0.7095238095238096</v>
      </c>
      <c r="R58" s="164">
        <f t="shared" si="16"/>
        <v>0.27899686520376177</v>
      </c>
      <c r="S58" s="164">
        <f t="shared" si="16"/>
        <v>1.0588235294117647</v>
      </c>
      <c r="T58" s="164">
        <f t="shared" si="16"/>
        <v>0.4154761904761905</v>
      </c>
    </row>
    <row r="59" spans="2:20" ht="12.75">
      <c r="B59" s="60" t="s">
        <v>154</v>
      </c>
      <c r="C59" s="18">
        <f t="shared" si="6"/>
        <v>-0.38823529411764707</v>
      </c>
      <c r="D59" s="18">
        <f t="shared" si="7"/>
        <v>0</v>
      </c>
      <c r="E59" s="18">
        <f t="shared" si="8"/>
        <v>-0.3142857142857143</v>
      </c>
      <c r="F59" s="18">
        <f t="shared" si="9"/>
        <v>0.7954545454545454</v>
      </c>
      <c r="G59" s="18">
        <f t="shared" si="10"/>
        <v>1.2884615384615385</v>
      </c>
      <c r="H59" s="18">
        <f t="shared" si="11"/>
        <v>0.4657534246575342</v>
      </c>
      <c r="I59" s="18">
        <f t="shared" si="12"/>
        <v>0.8541666666666666</v>
      </c>
      <c r="J59" s="18">
        <f t="shared" si="13"/>
        <v>0.34177215189873417</v>
      </c>
      <c r="K59" s="18">
        <f t="shared" si="14"/>
        <v>0.10084033613445378</v>
      </c>
      <c r="L59" s="18">
        <f t="shared" si="15"/>
        <v>0.34579439252336447</v>
      </c>
      <c r="M59" s="18">
        <f t="shared" si="15"/>
        <v>-0.0449438202247191</v>
      </c>
      <c r="N59" s="18">
        <f t="shared" si="15"/>
        <v>1.0754716981132075</v>
      </c>
      <c r="O59" s="18">
        <f t="shared" si="15"/>
        <v>0.22900763358778625</v>
      </c>
      <c r="P59" s="18">
        <f t="shared" si="15"/>
        <v>-0.013888888888888888</v>
      </c>
      <c r="Q59" s="18">
        <f t="shared" si="15"/>
        <v>0.27058823529411763</v>
      </c>
      <c r="R59" s="164">
        <f t="shared" si="16"/>
        <v>-0.07352941176470588</v>
      </c>
      <c r="S59" s="164">
        <f t="shared" si="16"/>
        <v>0.6706349206349206</v>
      </c>
      <c r="T59" s="164">
        <f t="shared" si="16"/>
        <v>0.37767220902612825</v>
      </c>
    </row>
    <row r="60" spans="2:20" ht="12.75">
      <c r="B60" s="76" t="s">
        <v>8</v>
      </c>
      <c r="C60" s="18">
        <f t="shared" si="6"/>
        <v>3.7413793103448274</v>
      </c>
      <c r="D60" s="18">
        <f t="shared" si="7"/>
        <v>0.4742857142857143</v>
      </c>
      <c r="E60" s="18">
        <f t="shared" si="8"/>
        <v>0.3493150684931507</v>
      </c>
      <c r="F60" s="18">
        <f t="shared" si="9"/>
        <v>0.7098765432098766</v>
      </c>
      <c r="G60" s="18">
        <f t="shared" si="10"/>
        <v>1.0218181818181817</v>
      </c>
      <c r="H60" s="18">
        <f t="shared" si="11"/>
        <v>0.5038759689922481</v>
      </c>
      <c r="I60" s="18">
        <f t="shared" si="12"/>
        <v>-0.07106598984771574</v>
      </c>
      <c r="J60" s="18">
        <f t="shared" si="13"/>
        <v>0.5234657039711191</v>
      </c>
      <c r="K60" s="18">
        <f t="shared" si="14"/>
        <v>-0.18345323741007194</v>
      </c>
      <c r="L60" s="18">
        <f t="shared" si="15"/>
        <v>0.10309278350515463</v>
      </c>
      <c r="M60" s="18">
        <f t="shared" si="15"/>
        <v>0.1912568306010929</v>
      </c>
      <c r="N60" s="18">
        <f t="shared" si="15"/>
        <v>0.8293838862559242</v>
      </c>
      <c r="O60" s="18">
        <f t="shared" si="15"/>
        <v>0.29295154185022027</v>
      </c>
      <c r="P60" s="18">
        <f t="shared" si="15"/>
        <v>0.2523364485981308</v>
      </c>
      <c r="Q60" s="18">
        <f t="shared" si="15"/>
        <v>0.7431192660550459</v>
      </c>
      <c r="R60" s="164">
        <f t="shared" si="16"/>
        <v>0.8613678373382625</v>
      </c>
      <c r="S60" s="164">
        <f t="shared" si="16"/>
        <v>0.5382323733862959</v>
      </c>
      <c r="T60" s="164">
        <f t="shared" si="16"/>
        <v>0.20852162685603615</v>
      </c>
    </row>
    <row r="61" spans="2:20" ht="12.75">
      <c r="B61" s="76" t="s">
        <v>29</v>
      </c>
      <c r="C61" s="18">
        <f t="shared" si="6"/>
        <v>0.7619047619047619</v>
      </c>
      <c r="D61" s="18">
        <f t="shared" si="7"/>
        <v>0.7142857142857143</v>
      </c>
      <c r="E61" s="18">
        <f t="shared" si="8"/>
        <v>0.5263157894736842</v>
      </c>
      <c r="F61" s="18">
        <f t="shared" si="9"/>
        <v>0.02564102564102564</v>
      </c>
      <c r="G61" s="18">
        <f t="shared" si="10"/>
        <v>0.7297297297297297</v>
      </c>
      <c r="H61" s="18">
        <f t="shared" si="11"/>
        <v>0.5208333333333334</v>
      </c>
      <c r="I61" s="18">
        <f t="shared" si="12"/>
        <v>1.0344827586206897</v>
      </c>
      <c r="J61" s="18">
        <f t="shared" si="13"/>
        <v>1.2</v>
      </c>
      <c r="K61" s="18">
        <f t="shared" si="14"/>
        <v>0.4375</v>
      </c>
      <c r="L61" s="18">
        <f t="shared" si="15"/>
        <v>0.4931506849315068</v>
      </c>
      <c r="M61" s="18">
        <f t="shared" si="15"/>
        <v>0.15254237288135594</v>
      </c>
      <c r="N61" s="18">
        <f t="shared" si="15"/>
        <v>0.2727272727272727</v>
      </c>
      <c r="O61" s="18">
        <f t="shared" si="15"/>
        <v>0.30434782608695654</v>
      </c>
      <c r="P61" s="18">
        <f t="shared" si="15"/>
        <v>0.10091743119266056</v>
      </c>
      <c r="Q61" s="18">
        <f t="shared" si="15"/>
        <v>0.08823529411764706</v>
      </c>
      <c r="R61" s="164">
        <f t="shared" si="16"/>
        <v>0.4392523364485981</v>
      </c>
      <c r="S61" s="164">
        <f t="shared" si="16"/>
        <v>0.8441558441558441</v>
      </c>
      <c r="T61" s="164">
        <f t="shared" si="16"/>
        <v>0.3415492957746479</v>
      </c>
    </row>
    <row r="62" spans="2:20" ht="12.75">
      <c r="B62" s="76" t="s">
        <v>30</v>
      </c>
      <c r="C62" s="18">
        <f t="shared" si="6"/>
        <v>0.5052508751458576</v>
      </c>
      <c r="D62" s="18">
        <f t="shared" si="7"/>
        <v>0.2761116856256463</v>
      </c>
      <c r="E62" s="18">
        <f t="shared" si="8"/>
        <v>0.560702875399361</v>
      </c>
      <c r="F62" s="18">
        <f t="shared" si="9"/>
        <v>0.20689655172413793</v>
      </c>
      <c r="G62" s="18">
        <f t="shared" si="10"/>
        <v>0.24496124031007752</v>
      </c>
      <c r="H62" s="18">
        <f t="shared" si="11"/>
        <v>0.2925445705024311</v>
      </c>
      <c r="I62" s="18">
        <f t="shared" si="12"/>
        <v>0.032753326509723645</v>
      </c>
      <c r="J62" s="18">
        <f t="shared" si="13"/>
        <v>0.2153846153846154</v>
      </c>
      <c r="K62" s="18">
        <f t="shared" si="14"/>
        <v>0.028642590286425903</v>
      </c>
      <c r="L62" s="18">
        <f t="shared" si="15"/>
        <v>0.030094043887147336</v>
      </c>
      <c r="M62" s="18">
        <f t="shared" si="15"/>
        <v>-0.13974231912784935</v>
      </c>
      <c r="N62" s="18">
        <f t="shared" si="15"/>
        <v>-0.012658227848101266</v>
      </c>
      <c r="O62" s="18">
        <f t="shared" si="15"/>
        <v>-0.03934624697336562</v>
      </c>
      <c r="P62" s="18">
        <f t="shared" si="15"/>
        <v>-0.09860012172854535</v>
      </c>
      <c r="Q62" s="18">
        <f t="shared" si="15"/>
        <v>-0.012672811059907835</v>
      </c>
      <c r="R62" s="164">
        <f t="shared" si="16"/>
        <v>0.3588383133203016</v>
      </c>
      <c r="S62" s="164">
        <f t="shared" si="16"/>
        <v>0.20612412659268392</v>
      </c>
      <c r="T62" s="164">
        <f t="shared" si="16"/>
        <v>-0.011586300903049924</v>
      </c>
    </row>
    <row r="63" spans="2:20" ht="12.75">
      <c r="B63" s="76" t="s">
        <v>156</v>
      </c>
      <c r="C63" s="18">
        <f t="shared" si="6"/>
        <v>0.017543859649122806</v>
      </c>
      <c r="D63" s="18">
        <f t="shared" si="7"/>
        <v>0.18681318681318682</v>
      </c>
      <c r="E63" s="18">
        <f t="shared" si="8"/>
        <v>0.05263157894736842</v>
      </c>
      <c r="F63" s="18">
        <f t="shared" si="9"/>
        <v>-0.03056768558951965</v>
      </c>
      <c r="G63" s="18">
        <f t="shared" si="10"/>
        <v>0.7011494252873564</v>
      </c>
      <c r="H63" s="18">
        <f t="shared" si="11"/>
        <v>0.6018518518518519</v>
      </c>
      <c r="I63" s="18">
        <f t="shared" si="12"/>
        <v>0.55</v>
      </c>
      <c r="J63" s="18">
        <f t="shared" si="13"/>
        <v>0.36036036036036034</v>
      </c>
      <c r="K63" s="18">
        <f t="shared" si="14"/>
        <v>0.14527027027027026</v>
      </c>
      <c r="L63" s="18">
        <f t="shared" si="15"/>
        <v>0.046242774566473986</v>
      </c>
      <c r="M63" s="18">
        <f t="shared" si="15"/>
        <v>0.0967741935483871</v>
      </c>
      <c r="N63" s="18">
        <f t="shared" si="15"/>
        <v>0.06291390728476821</v>
      </c>
      <c r="O63" s="18">
        <f t="shared" si="15"/>
        <v>0.551622418879056</v>
      </c>
      <c r="P63" s="18">
        <f t="shared" si="15"/>
        <v>0.27624309392265195</v>
      </c>
      <c r="Q63" s="18">
        <f t="shared" si="15"/>
        <v>0.09243697478991597</v>
      </c>
      <c r="R63" s="164">
        <f>+(W14-V14)/V14</f>
        <v>0.05174825174825175</v>
      </c>
      <c r="S63" s="164">
        <f>+(X47-W14)/W14</f>
        <v>-0.3829787234042553</v>
      </c>
      <c r="T63" s="164">
        <f t="shared" si="16"/>
        <v>0.08527131782945736</v>
      </c>
    </row>
    <row r="64" spans="2:20" ht="12.75">
      <c r="B64" s="76" t="s">
        <v>31</v>
      </c>
      <c r="C64" s="18">
        <f aca="true" t="shared" si="17" ref="C64:J64">+(G15-C15)/C15</f>
        <v>1.4666666666666666</v>
      </c>
      <c r="D64" s="18">
        <f t="shared" si="17"/>
        <v>-0.10810810810810811</v>
      </c>
      <c r="E64" s="18">
        <f t="shared" si="17"/>
        <v>-0.56</v>
      </c>
      <c r="F64" s="18">
        <f t="shared" si="17"/>
        <v>0.3103448275862069</v>
      </c>
      <c r="G64" s="18">
        <f t="shared" si="17"/>
        <v>0.2702702702702703</v>
      </c>
      <c r="H64" s="18">
        <f t="shared" si="17"/>
        <v>0.2727272727272727</v>
      </c>
      <c r="I64" s="18">
        <f t="shared" si="17"/>
        <v>0.13636363636363635</v>
      </c>
      <c r="J64" s="18">
        <f t="shared" si="17"/>
        <v>1.0526315789473684</v>
      </c>
      <c r="K64" s="18">
        <f>+(O15-K15)/K15</f>
        <v>0.0425531914893617</v>
      </c>
      <c r="L64" s="18">
        <f>+(P15-L15)/L15</f>
        <v>-0.38095238095238093</v>
      </c>
      <c r="M64" s="18">
        <f t="shared" si="15"/>
        <v>0.68</v>
      </c>
      <c r="N64" s="18">
        <f t="shared" si="15"/>
        <v>-0.6282051282051282</v>
      </c>
      <c r="O64" s="18">
        <f t="shared" si="15"/>
        <v>0.16326530612244897</v>
      </c>
      <c r="P64" s="18">
        <f t="shared" si="15"/>
        <v>3.269230769230769</v>
      </c>
      <c r="Q64" s="18">
        <f t="shared" si="15"/>
        <v>0.23809523809523808</v>
      </c>
      <c r="R64" s="164">
        <f>+(W15-V15)/V15</f>
        <v>-0.007633587786259542</v>
      </c>
      <c r="S64" s="164">
        <f>+(X14-W15)/W15</f>
        <v>7.930769230769231</v>
      </c>
      <c r="T64" s="164">
        <f t="shared" si="16"/>
        <v>-0.23958333333333334</v>
      </c>
    </row>
    <row r="65" spans="2:20" ht="12.75">
      <c r="B65" s="76" t="s">
        <v>32</v>
      </c>
      <c r="C65" s="18"/>
      <c r="D65" s="18"/>
      <c r="E65" s="18"/>
      <c r="F65" s="18"/>
      <c r="G65" s="18"/>
      <c r="H65" s="18"/>
      <c r="I65" s="18"/>
      <c r="J65" s="18"/>
      <c r="K65" s="18"/>
      <c r="L65" s="18"/>
      <c r="M65" s="18"/>
      <c r="N65" s="18"/>
      <c r="O65" s="18">
        <f t="shared" si="15"/>
        <v>1</v>
      </c>
      <c r="P65" s="18">
        <f t="shared" si="15"/>
        <v>3</v>
      </c>
      <c r="Q65" s="18">
        <f t="shared" si="15"/>
        <v>0.8888888888888888</v>
      </c>
      <c r="R65" s="164"/>
      <c r="S65" s="164"/>
      <c r="T65" s="164"/>
    </row>
    <row r="66" spans="2:20" ht="12.75">
      <c r="B66" s="76" t="s">
        <v>33</v>
      </c>
      <c r="C66" s="18">
        <f aca="true" t="shared" si="18" ref="C66:L72">+(G17-C17)/C17</f>
        <v>0.02666666666666667</v>
      </c>
      <c r="D66" s="18">
        <f t="shared" si="18"/>
        <v>0.03278688524590164</v>
      </c>
      <c r="E66" s="18">
        <f t="shared" si="18"/>
        <v>0.5673076923076923</v>
      </c>
      <c r="F66" s="18">
        <f t="shared" si="18"/>
        <v>-0.1016949152542373</v>
      </c>
      <c r="G66" s="18">
        <f t="shared" si="18"/>
        <v>0.461038961038961</v>
      </c>
      <c r="H66" s="18">
        <f t="shared" si="18"/>
        <v>0.4497354497354497</v>
      </c>
      <c r="I66" s="18">
        <f t="shared" si="18"/>
        <v>0.22699386503067484</v>
      </c>
      <c r="J66" s="18">
        <f t="shared" si="18"/>
        <v>1</v>
      </c>
      <c r="K66" s="18">
        <f t="shared" si="18"/>
        <v>0.3688888888888889</v>
      </c>
      <c r="L66" s="18">
        <f t="shared" si="18"/>
        <v>0.24817518248175183</v>
      </c>
      <c r="M66" s="18">
        <f t="shared" si="15"/>
        <v>0.44</v>
      </c>
      <c r="N66" s="18">
        <f t="shared" si="15"/>
        <v>0.25471698113207547</v>
      </c>
      <c r="O66" s="18">
        <f t="shared" si="15"/>
        <v>0.7662337662337663</v>
      </c>
      <c r="P66" s="18">
        <f t="shared" si="15"/>
        <v>0.48830409356725146</v>
      </c>
      <c r="Q66" s="18">
        <f t="shared" si="15"/>
        <v>0.5868055555555556</v>
      </c>
      <c r="R66" s="164">
        <f aca="true" t="shared" si="19" ref="R66:R72">+(W17-V17)/V17</f>
        <v>0.08306188925081433</v>
      </c>
      <c r="S66" s="164">
        <f aca="true" t="shared" si="20" ref="S66:S71">+(X16-W17)/W17</f>
        <v>-1</v>
      </c>
      <c r="T66" s="164">
        <f t="shared" si="16"/>
        <v>0.31465093411996065</v>
      </c>
    </row>
    <row r="67" spans="2:20" ht="12.75">
      <c r="B67" s="76" t="s">
        <v>10</v>
      </c>
      <c r="C67" s="18">
        <f t="shared" si="18"/>
        <v>0.9591836734693877</v>
      </c>
      <c r="D67" s="18">
        <f t="shared" si="18"/>
        <v>0.28169014084507044</v>
      </c>
      <c r="E67" s="18">
        <f t="shared" si="18"/>
        <v>0.15517241379310345</v>
      </c>
      <c r="F67" s="18">
        <f t="shared" si="18"/>
        <v>0.125</v>
      </c>
      <c r="G67" s="18">
        <f t="shared" si="18"/>
        <v>0.22916666666666666</v>
      </c>
      <c r="H67" s="18">
        <f t="shared" si="18"/>
        <v>0.43956043956043955</v>
      </c>
      <c r="I67" s="18">
        <f t="shared" si="18"/>
        <v>-0.1044776119402985</v>
      </c>
      <c r="J67" s="18">
        <f t="shared" si="18"/>
        <v>0.4074074074074074</v>
      </c>
      <c r="K67" s="18">
        <f t="shared" si="18"/>
        <v>0.07627118644067797</v>
      </c>
      <c r="L67" s="18">
        <f t="shared" si="18"/>
        <v>0</v>
      </c>
      <c r="M67" s="18">
        <f t="shared" si="15"/>
        <v>0.43333333333333335</v>
      </c>
      <c r="N67" s="18">
        <f t="shared" si="15"/>
        <v>-0.043859649122807015</v>
      </c>
      <c r="O67" s="18">
        <f t="shared" si="15"/>
        <v>0.07086614173228346</v>
      </c>
      <c r="P67" s="18">
        <f t="shared" si="15"/>
        <v>0.030534351145038167</v>
      </c>
      <c r="Q67" s="18">
        <f t="shared" si="15"/>
        <v>-0.16279069767441862</v>
      </c>
      <c r="R67" s="164">
        <f t="shared" si="19"/>
        <v>0.34</v>
      </c>
      <c r="S67" s="164">
        <f t="shared" si="20"/>
        <v>2.035820895522388</v>
      </c>
      <c r="T67" s="164">
        <f t="shared" si="16"/>
        <v>0.07092198581560284</v>
      </c>
    </row>
    <row r="68" spans="2:20" ht="12.75">
      <c r="B68" s="76" t="s">
        <v>34</v>
      </c>
      <c r="C68" s="18">
        <f t="shared" si="18"/>
        <v>-0.32075471698113206</v>
      </c>
      <c r="D68" s="18">
        <f t="shared" si="18"/>
        <v>-0.25384615384615383</v>
      </c>
      <c r="E68" s="18">
        <f t="shared" si="18"/>
        <v>0.3695652173913043</v>
      </c>
      <c r="F68" s="18">
        <f t="shared" si="18"/>
        <v>1.2127659574468086</v>
      </c>
      <c r="G68" s="18">
        <f t="shared" si="18"/>
        <v>0.6388888888888888</v>
      </c>
      <c r="H68" s="18">
        <f t="shared" si="18"/>
        <v>2.3402061855670104</v>
      </c>
      <c r="I68" s="18">
        <f t="shared" si="18"/>
        <v>3.0476190476190474</v>
      </c>
      <c r="J68" s="18">
        <f t="shared" si="18"/>
        <v>2.5673076923076925</v>
      </c>
      <c r="K68" s="18">
        <f t="shared" si="18"/>
        <v>2.2033898305084745</v>
      </c>
      <c r="L68" s="18">
        <f t="shared" si="18"/>
        <v>0.9104938271604939</v>
      </c>
      <c r="M68" s="18">
        <f t="shared" si="15"/>
        <v>0.5450980392156862</v>
      </c>
      <c r="N68" s="18">
        <f t="shared" si="15"/>
        <v>0.09164420485175202</v>
      </c>
      <c r="O68" s="18">
        <f t="shared" si="15"/>
        <v>0.6428571428571429</v>
      </c>
      <c r="P68" s="18">
        <f t="shared" si="15"/>
        <v>-0.051696284329563816</v>
      </c>
      <c r="Q68" s="18">
        <f t="shared" si="15"/>
        <v>-0.08629441624365482</v>
      </c>
      <c r="R68" s="164">
        <f t="shared" si="19"/>
        <v>0.02127659574468085</v>
      </c>
      <c r="S68" s="164">
        <f t="shared" si="20"/>
        <v>0.25892857142857145</v>
      </c>
      <c r="T68" s="164">
        <f t="shared" si="16"/>
        <v>0.6816479400749064</v>
      </c>
    </row>
    <row r="69" spans="2:20" ht="12.75">
      <c r="B69" s="76" t="s">
        <v>80</v>
      </c>
      <c r="C69" s="18">
        <f t="shared" si="18"/>
        <v>1.7391304347826086</v>
      </c>
      <c r="D69" s="18">
        <f t="shared" si="18"/>
        <v>-0.3146067415730337</v>
      </c>
      <c r="E69" s="18">
        <f t="shared" si="18"/>
        <v>1.7894736842105263</v>
      </c>
      <c r="F69" s="18">
        <f t="shared" si="18"/>
        <v>0.013157894736842105</v>
      </c>
      <c r="G69" s="18">
        <f t="shared" si="18"/>
        <v>-0.031746031746031744</v>
      </c>
      <c r="H69" s="18">
        <f t="shared" si="18"/>
        <v>0.19672131147540983</v>
      </c>
      <c r="I69" s="18">
        <f t="shared" si="18"/>
        <v>-0.20754716981132076</v>
      </c>
      <c r="J69" s="18">
        <f t="shared" si="18"/>
        <v>-0.23376623376623376</v>
      </c>
      <c r="K69" s="18">
        <f t="shared" si="18"/>
        <v>-0.19672131147540983</v>
      </c>
      <c r="L69" s="18">
        <f t="shared" si="18"/>
        <v>-0.5342465753424658</v>
      </c>
      <c r="M69" s="18">
        <f t="shared" si="15"/>
        <v>-0.42857142857142855</v>
      </c>
      <c r="N69" s="18">
        <f t="shared" si="15"/>
        <v>-0.05084745762711865</v>
      </c>
      <c r="O69" s="18">
        <f t="shared" si="15"/>
        <v>-0.02040816326530612</v>
      </c>
      <c r="P69" s="18">
        <f t="shared" si="15"/>
        <v>0.08823529411764706</v>
      </c>
      <c r="Q69" s="18">
        <f t="shared" si="15"/>
        <v>0.08333333333333333</v>
      </c>
      <c r="R69" s="164">
        <f t="shared" si="19"/>
        <v>0.22705314009661837</v>
      </c>
      <c r="S69" s="164">
        <f t="shared" si="20"/>
        <v>3.204724409448819</v>
      </c>
      <c r="T69" s="164">
        <f t="shared" si="16"/>
        <v>-0.30638297872340425</v>
      </c>
    </row>
    <row r="70" spans="2:20" ht="12.75">
      <c r="B70" s="76" t="s">
        <v>35</v>
      </c>
      <c r="C70" s="18">
        <f t="shared" si="18"/>
        <v>0.2</v>
      </c>
      <c r="D70" s="18">
        <f t="shared" si="18"/>
        <v>0.125</v>
      </c>
      <c r="E70" s="18">
        <f t="shared" si="18"/>
        <v>0.10204081632653061</v>
      </c>
      <c r="F70" s="18">
        <f t="shared" si="18"/>
        <v>0.22641509433962265</v>
      </c>
      <c r="G70" s="18">
        <f t="shared" si="18"/>
        <v>0.2222222222222222</v>
      </c>
      <c r="H70" s="18">
        <f t="shared" si="18"/>
        <v>0.6944444444444444</v>
      </c>
      <c r="I70" s="18">
        <f t="shared" si="18"/>
        <v>0.42592592592592593</v>
      </c>
      <c r="J70" s="18">
        <f t="shared" si="18"/>
        <v>1.2461538461538462</v>
      </c>
      <c r="K70" s="18">
        <f t="shared" si="18"/>
        <v>0.6136363636363636</v>
      </c>
      <c r="L70" s="18">
        <f t="shared" si="18"/>
        <v>0.3442622950819672</v>
      </c>
      <c r="M70" s="18">
        <f t="shared" si="15"/>
        <v>0.8051948051948052</v>
      </c>
      <c r="N70" s="18">
        <f t="shared" si="15"/>
        <v>0.0547945205479452</v>
      </c>
      <c r="O70" s="18">
        <f t="shared" si="15"/>
        <v>0.2323943661971831</v>
      </c>
      <c r="P70" s="18">
        <f t="shared" si="15"/>
        <v>0.6524390243902439</v>
      </c>
      <c r="Q70" s="18">
        <f t="shared" si="15"/>
        <v>0.6115107913669064</v>
      </c>
      <c r="R70" s="164">
        <f t="shared" si="19"/>
        <v>0.16371681415929204</v>
      </c>
      <c r="S70" s="164">
        <f t="shared" si="20"/>
        <v>-0.10646387832699619</v>
      </c>
      <c r="T70" s="164">
        <f t="shared" si="16"/>
        <v>0.3833718244803695</v>
      </c>
    </row>
    <row r="71" spans="2:20" ht="12.75">
      <c r="B71" s="76" t="s">
        <v>36</v>
      </c>
      <c r="C71" s="18">
        <f t="shared" si="18"/>
        <v>9</v>
      </c>
      <c r="D71" s="18">
        <f t="shared" si="18"/>
        <v>0.2857142857142857</v>
      </c>
      <c r="E71" s="18">
        <f t="shared" si="18"/>
        <v>-0.6</v>
      </c>
      <c r="F71" s="18">
        <f t="shared" si="18"/>
        <v>-0.5</v>
      </c>
      <c r="G71" s="18">
        <f t="shared" si="18"/>
        <v>0.1</v>
      </c>
      <c r="H71" s="18">
        <f t="shared" si="18"/>
        <v>1.2222222222222223</v>
      </c>
      <c r="I71" s="18">
        <f t="shared" si="18"/>
        <v>3.25</v>
      </c>
      <c r="J71" s="18">
        <f t="shared" si="18"/>
        <v>7.2</v>
      </c>
      <c r="K71" s="18">
        <f t="shared" si="18"/>
        <v>0.7272727272727273</v>
      </c>
      <c r="L71" s="18">
        <f t="shared" si="18"/>
        <v>0.45</v>
      </c>
      <c r="M71" s="18">
        <f aca="true" t="shared" si="21" ref="M71:O72">+(Q22-M22)/M22</f>
        <v>-0.7058823529411765</v>
      </c>
      <c r="N71" s="18">
        <f t="shared" si="21"/>
        <v>-0.7317073170731707</v>
      </c>
      <c r="O71" s="18">
        <f t="shared" si="21"/>
        <v>0.15789473684210525</v>
      </c>
      <c r="P71" s="18">
        <f aca="true" t="shared" si="22" ref="P71:Q99">+(T22-P22)/P22</f>
        <v>-0.2413793103448276</v>
      </c>
      <c r="Q71" s="18">
        <f t="shared" si="22"/>
        <v>1.2</v>
      </c>
      <c r="R71" s="164">
        <f t="shared" si="19"/>
        <v>0</v>
      </c>
      <c r="S71" s="164">
        <f t="shared" si="20"/>
        <v>14.464285714285714</v>
      </c>
      <c r="T71" s="164">
        <f>+(Y22-X22)/X22</f>
        <v>-0.2808988764044944</v>
      </c>
    </row>
    <row r="72" spans="2:20" ht="12.75">
      <c r="B72" s="60" t="s">
        <v>155</v>
      </c>
      <c r="C72" s="18">
        <f t="shared" si="18"/>
        <v>0.38596491228070173</v>
      </c>
      <c r="D72" s="18">
        <f t="shared" si="18"/>
        <v>0.3064516129032258</v>
      </c>
      <c r="E72" s="18">
        <f t="shared" si="18"/>
        <v>-0.26666666666666666</v>
      </c>
      <c r="F72" s="18">
        <f t="shared" si="18"/>
        <v>1.069767441860465</v>
      </c>
      <c r="G72" s="18">
        <f t="shared" si="18"/>
        <v>0.2911392405063291</v>
      </c>
      <c r="H72" s="18">
        <f t="shared" si="18"/>
        <v>0.3333333333333333</v>
      </c>
      <c r="I72" s="18">
        <f t="shared" si="18"/>
        <v>0.6590909090909091</v>
      </c>
      <c r="J72" s="18">
        <f t="shared" si="18"/>
        <v>0.10112359550561797</v>
      </c>
      <c r="K72" s="18">
        <f t="shared" si="18"/>
        <v>-0.049019607843137254</v>
      </c>
      <c r="L72" s="18">
        <f t="shared" si="18"/>
        <v>0.12037037037037036</v>
      </c>
      <c r="M72" s="18">
        <f t="shared" si="21"/>
        <v>0.0136986301369863</v>
      </c>
      <c r="N72" s="18">
        <f t="shared" si="21"/>
        <v>0.12244897959183673</v>
      </c>
      <c r="O72" s="18">
        <f t="shared" si="21"/>
        <v>0.5154639175257731</v>
      </c>
      <c r="P72" s="18">
        <f t="shared" si="22"/>
        <v>-0.2727272727272727</v>
      </c>
      <c r="Q72" s="18">
        <f t="shared" si="22"/>
        <v>0.02702702702702703</v>
      </c>
      <c r="R72" s="164">
        <f t="shared" si="19"/>
        <v>0.31981981981981983</v>
      </c>
      <c r="S72" s="164">
        <f>+(X26-W23)/W23</f>
        <v>-0.12627986348122866</v>
      </c>
      <c r="T72" s="164">
        <f>+(Y23-X23)/X23</f>
        <v>0.05511811023622047</v>
      </c>
    </row>
    <row r="73" spans="2:20" ht="12.75">
      <c r="B73" s="60" t="s">
        <v>37</v>
      </c>
      <c r="C73" s="18"/>
      <c r="D73" s="18"/>
      <c r="E73" s="18"/>
      <c r="F73" s="18"/>
      <c r="G73" s="18"/>
      <c r="H73" s="18"/>
      <c r="I73" s="18"/>
      <c r="J73" s="18"/>
      <c r="K73" s="18"/>
      <c r="L73" s="18"/>
      <c r="M73" s="18"/>
      <c r="N73" s="18"/>
      <c r="O73" s="18"/>
      <c r="P73" s="18"/>
      <c r="Q73" s="18"/>
      <c r="R73" s="164"/>
      <c r="S73" s="164"/>
      <c r="T73" s="164"/>
    </row>
    <row r="74" spans="2:20" ht="12.75">
      <c r="B74" s="76" t="s">
        <v>38</v>
      </c>
      <c r="C74" s="18">
        <f aca="true" t="shared" si="23" ref="C74:O74">+(G25-C25)/C25</f>
        <v>0.11409395973154363</v>
      </c>
      <c r="D74" s="18">
        <f t="shared" si="23"/>
        <v>0.3674698795180723</v>
      </c>
      <c r="E74" s="18">
        <f t="shared" si="23"/>
        <v>0.21100917431192662</v>
      </c>
      <c r="F74" s="18">
        <f t="shared" si="23"/>
        <v>0.14556962025316456</v>
      </c>
      <c r="G74" s="18">
        <f t="shared" si="23"/>
        <v>0.1927710843373494</v>
      </c>
      <c r="H74" s="18">
        <f t="shared" si="23"/>
        <v>0.21145374449339208</v>
      </c>
      <c r="I74" s="18">
        <f t="shared" si="23"/>
        <v>0.21212121212121213</v>
      </c>
      <c r="J74" s="18">
        <f t="shared" si="23"/>
        <v>0.569060773480663</v>
      </c>
      <c r="K74" s="18">
        <f t="shared" si="23"/>
        <v>1.2878787878787878</v>
      </c>
      <c r="L74" s="18">
        <f t="shared" si="23"/>
        <v>0.6363636363636364</v>
      </c>
      <c r="M74" s="18">
        <f t="shared" si="23"/>
        <v>0.425</v>
      </c>
      <c r="N74" s="18">
        <f t="shared" si="23"/>
        <v>0.3626760563380282</v>
      </c>
      <c r="O74" s="18">
        <f t="shared" si="23"/>
        <v>0.19646799116997793</v>
      </c>
      <c r="P74" s="18">
        <f t="shared" si="22"/>
        <v>0.4111111111111111</v>
      </c>
      <c r="Q74" s="18">
        <f t="shared" si="22"/>
        <v>0.4824561403508772</v>
      </c>
      <c r="R74" s="164">
        <f>+(W25-V25)/V25</f>
        <v>0.21305841924398625</v>
      </c>
      <c r="S74" s="164">
        <f>+(X22-W25)/W25</f>
        <v>-0.8739376770538244</v>
      </c>
      <c r="T74" s="164">
        <f>+(Y25-X25)/X25</f>
        <v>0.6553980370774264</v>
      </c>
    </row>
    <row r="75" spans="2:20" ht="12.75">
      <c r="B75" s="76" t="s">
        <v>73</v>
      </c>
      <c r="C75" s="18">
        <f aca="true" t="shared" si="24" ref="C75:K75">+(G26-C26)/C26</f>
        <v>0.4117647058823529</v>
      </c>
      <c r="D75" s="18">
        <f t="shared" si="24"/>
        <v>0.21739130434782608</v>
      </c>
      <c r="E75" s="18">
        <f t="shared" si="24"/>
        <v>0.6818181818181818</v>
      </c>
      <c r="F75" s="18">
        <f t="shared" si="24"/>
        <v>0.16</v>
      </c>
      <c r="G75" s="18">
        <f t="shared" si="24"/>
        <v>1.0416666666666667</v>
      </c>
      <c r="H75" s="18">
        <f t="shared" si="24"/>
        <v>1.7857142857142858</v>
      </c>
      <c r="I75" s="18">
        <f t="shared" si="24"/>
        <v>1.027027027027027</v>
      </c>
      <c r="J75" s="18">
        <f t="shared" si="24"/>
        <v>0.8620689655172413</v>
      </c>
      <c r="K75" s="18">
        <f t="shared" si="24"/>
        <v>0.6326530612244898</v>
      </c>
      <c r="L75" s="18">
        <f aca="true" t="shared" si="25" ref="L75:O82">+(P26-L26)/L26</f>
        <v>0.14102564102564102</v>
      </c>
      <c r="M75" s="18">
        <f t="shared" si="25"/>
        <v>-0.12</v>
      </c>
      <c r="N75" s="18">
        <f t="shared" si="25"/>
        <v>1.4259259259259258</v>
      </c>
      <c r="O75" s="18">
        <f t="shared" si="25"/>
        <v>0.3875</v>
      </c>
      <c r="P75" s="18">
        <f t="shared" si="22"/>
        <v>-0.21348314606741572</v>
      </c>
      <c r="Q75" s="18">
        <f t="shared" si="22"/>
        <v>-0.42424242424242425</v>
      </c>
      <c r="R75" s="164">
        <f>+(W26-V26)/V26</f>
        <v>0.3563218390804598</v>
      </c>
      <c r="S75" s="164">
        <f>+(X25-W26)/W26</f>
        <v>6.771186440677966</v>
      </c>
      <c r="T75" s="164">
        <f aca="true" t="shared" si="26" ref="T75:T99">+(Y26-X26)/X26</f>
        <v>0.4296875</v>
      </c>
    </row>
    <row r="76" spans="2:20" ht="12.75">
      <c r="B76" s="76" t="s">
        <v>39</v>
      </c>
      <c r="C76" s="18">
        <f aca="true" t="shared" si="27" ref="C76:C91">+(G27-C27)/C27</f>
        <v>1.1714285714285715</v>
      </c>
      <c r="D76" s="18">
        <f aca="true" t="shared" si="28" ref="D76:D91">+(H27-D27)/D27</f>
        <v>0.38461538461538464</v>
      </c>
      <c r="E76" s="18">
        <f aca="true" t="shared" si="29" ref="E76:E91">+(I27-E27)/E27</f>
        <v>0.2564102564102564</v>
      </c>
      <c r="F76" s="18">
        <f aca="true" t="shared" si="30" ref="F76:F91">+(J27-F27)/F27</f>
        <v>0.1323529411764706</v>
      </c>
      <c r="G76" s="18">
        <f aca="true" t="shared" si="31" ref="G76:G91">+(K27-G27)/G27</f>
        <v>0.35526315789473684</v>
      </c>
      <c r="H76" s="18">
        <f aca="true" t="shared" si="32" ref="H76:H91">+(L27-H27)/H27</f>
        <v>0.9583333333333334</v>
      </c>
      <c r="I76" s="18">
        <f aca="true" t="shared" si="33" ref="I76:O91">+(M27-I27)/I27</f>
        <v>1.4489795918367347</v>
      </c>
      <c r="J76" s="18">
        <f t="shared" si="33"/>
        <v>0.8181818181818182</v>
      </c>
      <c r="K76" s="18">
        <f t="shared" si="33"/>
        <v>0.7864077669902912</v>
      </c>
      <c r="L76" s="18">
        <f t="shared" si="33"/>
        <v>0.18439716312056736</v>
      </c>
      <c r="M76" s="18">
        <f t="shared" si="25"/>
        <v>0.275</v>
      </c>
      <c r="N76" s="18">
        <f t="shared" si="25"/>
        <v>0.2</v>
      </c>
      <c r="O76" s="18">
        <f t="shared" si="25"/>
        <v>0.2554347826086957</v>
      </c>
      <c r="P76" s="18">
        <f t="shared" si="22"/>
        <v>0.8083832335329342</v>
      </c>
      <c r="Q76" s="18">
        <f t="shared" si="22"/>
        <v>0.45751633986928103</v>
      </c>
      <c r="R76" s="164">
        <f aca="true" t="shared" si="34" ref="R76:R93">+(W27-V27)/V27</f>
        <v>0.41237113402061853</v>
      </c>
      <c r="S76" s="164">
        <f>+(X23-W27)/W27</f>
        <v>0.3905109489051095</v>
      </c>
      <c r="T76" s="164">
        <f t="shared" si="26"/>
        <v>0.3333333333333333</v>
      </c>
    </row>
    <row r="77" spans="2:20" ht="12.75">
      <c r="B77" s="76" t="s">
        <v>41</v>
      </c>
      <c r="C77" s="18">
        <f t="shared" si="27"/>
        <v>0.9320987654320988</v>
      </c>
      <c r="D77" s="18">
        <f t="shared" si="28"/>
        <v>0.33401430030643514</v>
      </c>
      <c r="E77" s="18">
        <f t="shared" si="29"/>
        <v>0.4938080495356037</v>
      </c>
      <c r="F77" s="18">
        <f t="shared" si="30"/>
        <v>0.24040920716112532</v>
      </c>
      <c r="G77" s="18">
        <f t="shared" si="31"/>
        <v>0.1299254526091587</v>
      </c>
      <c r="H77" s="18">
        <f t="shared" si="32"/>
        <v>-0.21898928024502298</v>
      </c>
      <c r="I77" s="18">
        <f t="shared" si="33"/>
        <v>-0.5119170984455959</v>
      </c>
      <c r="J77" s="18">
        <f t="shared" si="33"/>
        <v>-0.5989690721649484</v>
      </c>
      <c r="K77" s="18">
        <f t="shared" si="33"/>
        <v>0.03298774740810556</v>
      </c>
      <c r="L77" s="18">
        <f t="shared" si="33"/>
        <v>-0.025490196078431372</v>
      </c>
      <c r="M77" s="18">
        <f t="shared" si="25"/>
        <v>0.3184713375796178</v>
      </c>
      <c r="N77" s="18">
        <f t="shared" si="25"/>
        <v>1.429305912596401</v>
      </c>
      <c r="O77" s="18">
        <f t="shared" si="25"/>
        <v>-0.06843065693430657</v>
      </c>
      <c r="P77" s="18">
        <f t="shared" si="22"/>
        <v>-0.09356136820925554</v>
      </c>
      <c r="Q77" s="18">
        <f t="shared" si="22"/>
        <v>-0.07568438003220612</v>
      </c>
      <c r="R77" s="164">
        <f t="shared" si="34"/>
        <v>0.4448669201520912</v>
      </c>
      <c r="S77" s="164">
        <f aca="true" t="shared" si="35" ref="S77:S96">+(X27-W28)/W28</f>
        <v>-0.8794258373205741</v>
      </c>
      <c r="T77" s="164">
        <f t="shared" si="26"/>
        <v>0.2431145868752125</v>
      </c>
    </row>
    <row r="78" spans="2:20" ht="12.75">
      <c r="B78" s="76" t="s">
        <v>42</v>
      </c>
      <c r="C78" s="18">
        <f t="shared" si="27"/>
        <v>0.6060606060606061</v>
      </c>
      <c r="D78" s="18">
        <f t="shared" si="28"/>
        <v>-0.046511627906976744</v>
      </c>
      <c r="E78" s="18">
        <f t="shared" si="29"/>
        <v>0.48</v>
      </c>
      <c r="F78" s="18">
        <f t="shared" si="30"/>
        <v>-0.02</v>
      </c>
      <c r="G78" s="18">
        <f t="shared" si="31"/>
        <v>0.2641509433962264</v>
      </c>
      <c r="H78" s="18">
        <f t="shared" si="32"/>
        <v>1.1219512195121952</v>
      </c>
      <c r="I78" s="18">
        <f t="shared" si="33"/>
        <v>0.5405405405405406</v>
      </c>
      <c r="J78" s="18">
        <f t="shared" si="33"/>
        <v>1.2244897959183674</v>
      </c>
      <c r="K78" s="18">
        <f t="shared" si="33"/>
        <v>1.2537313432835822</v>
      </c>
      <c r="L78" s="18">
        <f t="shared" si="33"/>
        <v>0.9770114942528736</v>
      </c>
      <c r="M78" s="18">
        <f t="shared" si="25"/>
        <v>1.2456140350877194</v>
      </c>
      <c r="N78" s="18">
        <f t="shared" si="25"/>
        <v>0.3119266055045872</v>
      </c>
      <c r="O78" s="18">
        <f t="shared" si="25"/>
        <v>0.5298013245033113</v>
      </c>
      <c r="P78" s="18">
        <f t="shared" si="22"/>
        <v>0.9069767441860465</v>
      </c>
      <c r="Q78" s="18">
        <f t="shared" si="22"/>
        <v>-0.140625</v>
      </c>
      <c r="R78" s="164">
        <f t="shared" si="34"/>
        <v>0.19205298013245034</v>
      </c>
      <c r="S78" s="164">
        <f t="shared" si="35"/>
        <v>15.338888888888889</v>
      </c>
      <c r="T78" s="164">
        <f t="shared" si="26"/>
        <v>0.85625</v>
      </c>
    </row>
    <row r="79" spans="2:20" ht="12.75">
      <c r="B79" s="76" t="s">
        <v>12</v>
      </c>
      <c r="C79" s="18">
        <f t="shared" si="27"/>
        <v>10.166666666666666</v>
      </c>
      <c r="D79" s="18">
        <f t="shared" si="28"/>
        <v>1.4</v>
      </c>
      <c r="E79" s="18">
        <f t="shared" si="29"/>
        <v>0.3</v>
      </c>
      <c r="F79" s="18">
        <f t="shared" si="30"/>
        <v>-0.46</v>
      </c>
      <c r="G79" s="18">
        <f t="shared" si="31"/>
        <v>-0.2537313432835821</v>
      </c>
      <c r="H79" s="18">
        <f t="shared" si="32"/>
        <v>0.35</v>
      </c>
      <c r="I79" s="18">
        <f t="shared" si="33"/>
        <v>-0.1794871794871795</v>
      </c>
      <c r="J79" s="18">
        <f t="shared" si="33"/>
        <v>1.1851851851851851</v>
      </c>
      <c r="K79" s="18">
        <f t="shared" si="33"/>
        <v>0.38</v>
      </c>
      <c r="L79" s="18">
        <f t="shared" si="33"/>
        <v>-0.09876543209876543</v>
      </c>
      <c r="M79" s="18">
        <f t="shared" si="25"/>
        <v>0.40625</v>
      </c>
      <c r="N79" s="18">
        <f t="shared" si="25"/>
        <v>-0.03389830508474576</v>
      </c>
      <c r="O79" s="18">
        <f t="shared" si="25"/>
        <v>-0.08695652173913043</v>
      </c>
      <c r="P79" s="18">
        <f t="shared" si="22"/>
        <v>-0.2876712328767123</v>
      </c>
      <c r="Q79" s="18">
        <f t="shared" si="22"/>
        <v>-0.3333333333333333</v>
      </c>
      <c r="R79" s="164">
        <f t="shared" si="34"/>
        <v>0.7387387387387387</v>
      </c>
      <c r="S79" s="164">
        <f t="shared" si="35"/>
        <v>0.6580310880829016</v>
      </c>
      <c r="T79" s="164">
        <f t="shared" si="26"/>
        <v>0.0990990990990991</v>
      </c>
    </row>
    <row r="80" spans="2:20" ht="12.75">
      <c r="B80" s="76" t="s">
        <v>43</v>
      </c>
      <c r="C80" s="18">
        <f t="shared" si="27"/>
        <v>0.8</v>
      </c>
      <c r="D80" s="18">
        <f t="shared" si="28"/>
        <v>0.04430379746835443</v>
      </c>
      <c r="E80" s="18">
        <f t="shared" si="29"/>
        <v>0.01098901098901099</v>
      </c>
      <c r="F80" s="18">
        <f t="shared" si="30"/>
        <v>-0.056962025316455694</v>
      </c>
      <c r="G80" s="18">
        <f t="shared" si="31"/>
        <v>-0.005555555555555556</v>
      </c>
      <c r="H80" s="18">
        <f t="shared" si="32"/>
        <v>0.36363636363636365</v>
      </c>
      <c r="I80" s="18">
        <f t="shared" si="33"/>
        <v>0.43478260869565216</v>
      </c>
      <c r="J80" s="18">
        <f t="shared" si="33"/>
        <v>-0.2550335570469799</v>
      </c>
      <c r="K80" s="18">
        <f t="shared" si="33"/>
        <v>0.5586592178770949</v>
      </c>
      <c r="L80" s="18">
        <f t="shared" si="33"/>
        <v>0.17333333333333334</v>
      </c>
      <c r="M80" s="18">
        <f t="shared" si="25"/>
        <v>0.32575757575757575</v>
      </c>
      <c r="N80" s="18">
        <f t="shared" si="25"/>
        <v>0.5855855855855856</v>
      </c>
      <c r="O80" s="18">
        <f t="shared" si="25"/>
        <v>0</v>
      </c>
      <c r="P80" s="18">
        <f t="shared" si="22"/>
        <v>0.1553030303030303</v>
      </c>
      <c r="Q80" s="18">
        <f t="shared" si="22"/>
        <v>0.045714285714285714</v>
      </c>
      <c r="R80" s="164">
        <f t="shared" si="34"/>
        <v>0.15581854043392504</v>
      </c>
      <c r="S80" s="164">
        <f t="shared" si="35"/>
        <v>-0.621160409556314</v>
      </c>
      <c r="T80" s="164">
        <f t="shared" si="26"/>
        <v>0.38176197836166925</v>
      </c>
    </row>
    <row r="81" spans="2:20" ht="12.75">
      <c r="B81" s="76" t="s">
        <v>44</v>
      </c>
      <c r="C81" s="18">
        <f t="shared" si="27"/>
        <v>1.4821428571428572</v>
      </c>
      <c r="D81" s="18">
        <f t="shared" si="28"/>
        <v>0.272</v>
      </c>
      <c r="E81" s="18">
        <f t="shared" si="29"/>
        <v>0.9607843137254902</v>
      </c>
      <c r="F81" s="18">
        <f t="shared" si="30"/>
        <v>-0.009708737864077669</v>
      </c>
      <c r="G81" s="18">
        <f t="shared" si="31"/>
        <v>0.33093525179856115</v>
      </c>
      <c r="H81" s="18">
        <f t="shared" si="32"/>
        <v>0.5660377358490566</v>
      </c>
      <c r="I81" s="18">
        <f t="shared" si="33"/>
        <v>0.39</v>
      </c>
      <c r="J81" s="18">
        <f t="shared" si="33"/>
        <v>0.37254901960784315</v>
      </c>
      <c r="K81" s="18">
        <f t="shared" si="33"/>
        <v>-0.32972972972972975</v>
      </c>
      <c r="L81" s="18">
        <f t="shared" si="33"/>
        <v>-0.28112449799196787</v>
      </c>
      <c r="M81" s="18">
        <f t="shared" si="25"/>
        <v>0.22302158273381295</v>
      </c>
      <c r="N81" s="18">
        <f t="shared" si="25"/>
        <v>0.4785714285714286</v>
      </c>
      <c r="O81" s="18">
        <f t="shared" si="25"/>
        <v>1.4435483870967742</v>
      </c>
      <c r="P81" s="18">
        <f t="shared" si="22"/>
        <v>0.8044692737430168</v>
      </c>
      <c r="Q81" s="18">
        <f t="shared" si="22"/>
        <v>0.3764705882352941</v>
      </c>
      <c r="R81" s="164">
        <f t="shared" si="34"/>
        <v>0.4925373134328358</v>
      </c>
      <c r="S81" s="164">
        <f t="shared" si="35"/>
        <v>0.294</v>
      </c>
      <c r="T81" s="164">
        <f t="shared" si="26"/>
        <v>-0.04628330995792426</v>
      </c>
    </row>
    <row r="82" spans="2:20" ht="12.75">
      <c r="B82" s="76" t="s">
        <v>45</v>
      </c>
      <c r="C82" s="18">
        <f t="shared" si="27"/>
        <v>-0.7009345794392523</v>
      </c>
      <c r="D82" s="18">
        <f t="shared" si="28"/>
        <v>0.8072289156626506</v>
      </c>
      <c r="E82" s="18">
        <f t="shared" si="29"/>
        <v>0.6764705882352942</v>
      </c>
      <c r="F82" s="18">
        <f t="shared" si="30"/>
        <v>0.8275862068965517</v>
      </c>
      <c r="G82" s="18">
        <f t="shared" si="31"/>
        <v>4.84375</v>
      </c>
      <c r="H82" s="18">
        <f t="shared" si="32"/>
        <v>0.38</v>
      </c>
      <c r="I82" s="18">
        <f t="shared" si="33"/>
        <v>0.3333333333333333</v>
      </c>
      <c r="J82" s="18">
        <f t="shared" si="33"/>
        <v>0.44654088050314467</v>
      </c>
      <c r="K82" s="18">
        <f t="shared" si="33"/>
        <v>0.45989304812834225</v>
      </c>
      <c r="L82" s="18">
        <f t="shared" si="33"/>
        <v>0.4927536231884058</v>
      </c>
      <c r="M82" s="18">
        <f t="shared" si="25"/>
        <v>0.2894736842105263</v>
      </c>
      <c r="N82" s="18">
        <f t="shared" si="25"/>
        <v>-0.08695652173913043</v>
      </c>
      <c r="O82" s="18">
        <f t="shared" si="25"/>
        <v>0.05128205128205128</v>
      </c>
      <c r="P82" s="18">
        <f t="shared" si="22"/>
        <v>-0.14563106796116504</v>
      </c>
      <c r="Q82" s="18">
        <f t="shared" si="22"/>
        <v>-0.21428571428571427</v>
      </c>
      <c r="R82" s="164">
        <f t="shared" si="34"/>
        <v>0.3188405797101449</v>
      </c>
      <c r="S82" s="164">
        <f t="shared" si="35"/>
        <v>0.567032967032967</v>
      </c>
      <c r="T82" s="164">
        <f t="shared" si="26"/>
        <v>0.27319587628865977</v>
      </c>
    </row>
    <row r="83" spans="2:20" ht="12.75">
      <c r="B83" s="76" t="s">
        <v>46</v>
      </c>
      <c r="C83" s="18">
        <f t="shared" si="27"/>
        <v>0.32</v>
      </c>
      <c r="D83" s="18">
        <f t="shared" si="28"/>
        <v>0</v>
      </c>
      <c r="E83" s="18">
        <f t="shared" si="29"/>
        <v>-0.2962962962962963</v>
      </c>
      <c r="F83" s="18">
        <f t="shared" si="30"/>
        <v>0.09090909090909091</v>
      </c>
      <c r="G83" s="18">
        <f t="shared" si="31"/>
        <v>0.5454545454545454</v>
      </c>
      <c r="H83" s="18">
        <f t="shared" si="32"/>
        <v>0.3783783783783784</v>
      </c>
      <c r="I83" s="18">
        <f t="shared" si="33"/>
        <v>0.47368421052631576</v>
      </c>
      <c r="J83" s="18">
        <f t="shared" si="33"/>
        <v>0.5</v>
      </c>
      <c r="K83" s="18">
        <f t="shared" si="33"/>
        <v>0.1568627450980392</v>
      </c>
      <c r="L83" s="18">
        <f t="shared" si="33"/>
        <v>0.27450980392156865</v>
      </c>
      <c r="M83" s="18">
        <f t="shared" si="33"/>
        <v>-0.14285714285714285</v>
      </c>
      <c r="N83" s="18">
        <f t="shared" si="33"/>
        <v>0.25</v>
      </c>
      <c r="O83" s="18">
        <f t="shared" si="33"/>
        <v>-0.288135593220339</v>
      </c>
      <c r="P83" s="18">
        <f t="shared" si="22"/>
        <v>-0.015384615384615385</v>
      </c>
      <c r="Q83" s="18">
        <f t="shared" si="22"/>
        <v>-0.041666666666666664</v>
      </c>
      <c r="R83" s="164">
        <f t="shared" si="34"/>
        <v>0.018018018018018018</v>
      </c>
      <c r="S83" s="164">
        <f t="shared" si="35"/>
        <v>5.867256637168142</v>
      </c>
      <c r="T83" s="164">
        <f t="shared" si="26"/>
        <v>0.16265060240963855</v>
      </c>
    </row>
    <row r="84" spans="2:20" ht="12.75">
      <c r="B84" s="76" t="s">
        <v>13</v>
      </c>
      <c r="C84" s="18">
        <f t="shared" si="27"/>
        <v>0.35586734693877553</v>
      </c>
      <c r="D84" s="18">
        <f t="shared" si="28"/>
        <v>0.15038759689922482</v>
      </c>
      <c r="E84" s="18">
        <f t="shared" si="29"/>
        <v>0.5962815405046481</v>
      </c>
      <c r="F84" s="18">
        <f t="shared" si="30"/>
        <v>0.4015223596574691</v>
      </c>
      <c r="G84" s="18">
        <f t="shared" si="31"/>
        <v>0.3659454374412041</v>
      </c>
      <c r="H84" s="18">
        <f t="shared" si="32"/>
        <v>0.6347708894878706</v>
      </c>
      <c r="I84" s="18">
        <f t="shared" si="33"/>
        <v>0.802828618968386</v>
      </c>
      <c r="J84" s="18">
        <f t="shared" si="33"/>
        <v>0.9511201629327902</v>
      </c>
      <c r="K84" s="18">
        <f t="shared" si="33"/>
        <v>0.7472451790633609</v>
      </c>
      <c r="L84" s="18">
        <f t="shared" si="33"/>
        <v>0.1079967023907667</v>
      </c>
      <c r="M84" s="18">
        <f t="shared" si="33"/>
        <v>-0.11398246423627134</v>
      </c>
      <c r="N84" s="18">
        <f t="shared" si="33"/>
        <v>-0.19450243562978428</v>
      </c>
      <c r="O84" s="18">
        <f t="shared" si="33"/>
        <v>0.14820654316121404</v>
      </c>
      <c r="P84" s="18">
        <f t="shared" si="22"/>
        <v>-0.03757440476190476</v>
      </c>
      <c r="Q84" s="18">
        <f t="shared" si="22"/>
        <v>0.17760416666666667</v>
      </c>
      <c r="R84" s="164">
        <f t="shared" si="34"/>
        <v>0.34657039711191334</v>
      </c>
      <c r="S84" s="164">
        <f t="shared" si="35"/>
        <v>-0.9682114132516277</v>
      </c>
      <c r="T84" s="164">
        <f t="shared" si="26"/>
        <v>0.06065702433008185</v>
      </c>
    </row>
    <row r="85" spans="2:20" ht="12.75">
      <c r="B85" s="76" t="s">
        <v>47</v>
      </c>
      <c r="C85" s="18">
        <f t="shared" si="27"/>
        <v>1.2195121951219512</v>
      </c>
      <c r="D85" s="18">
        <f t="shared" si="28"/>
        <v>0.2813688212927757</v>
      </c>
      <c r="E85" s="18">
        <f t="shared" si="29"/>
        <v>0.3401639344262295</v>
      </c>
      <c r="F85" s="18">
        <f t="shared" si="30"/>
        <v>0.3053691275167785</v>
      </c>
      <c r="G85" s="18">
        <f t="shared" si="31"/>
        <v>0.1934065934065934</v>
      </c>
      <c r="H85" s="18">
        <f t="shared" si="32"/>
        <v>0.9287833827893175</v>
      </c>
      <c r="I85" s="18">
        <f t="shared" si="33"/>
        <v>0.6513761467889908</v>
      </c>
      <c r="J85" s="18">
        <f t="shared" si="33"/>
        <v>0.7634961439588689</v>
      </c>
      <c r="K85" s="18">
        <f t="shared" si="33"/>
        <v>0.6261510128913443</v>
      </c>
      <c r="L85" s="18">
        <f t="shared" si="33"/>
        <v>0.4107692307692308</v>
      </c>
      <c r="M85" s="18">
        <f t="shared" si="33"/>
        <v>0.18518518518518517</v>
      </c>
      <c r="N85" s="18">
        <f t="shared" si="33"/>
        <v>0.22448979591836735</v>
      </c>
      <c r="O85" s="18">
        <f t="shared" si="33"/>
        <v>0.07474518686296716</v>
      </c>
      <c r="P85" s="18">
        <f t="shared" si="22"/>
        <v>0.20610687022900764</v>
      </c>
      <c r="Q85" s="18">
        <f t="shared" si="22"/>
        <v>0.4359375</v>
      </c>
      <c r="R85" s="164">
        <f t="shared" si="34"/>
        <v>0.49306930693069306</v>
      </c>
      <c r="S85" s="164">
        <f t="shared" si="35"/>
        <v>4.914456233421751</v>
      </c>
      <c r="T85" s="164">
        <f t="shared" si="26"/>
        <v>0.3559322033898305</v>
      </c>
    </row>
    <row r="86" spans="2:20" ht="12.75">
      <c r="B86" s="76" t="s">
        <v>14</v>
      </c>
      <c r="C86" s="18">
        <f t="shared" si="27"/>
        <v>-0.5263157894736842</v>
      </c>
      <c r="D86" s="18">
        <f t="shared" si="28"/>
        <v>-0.15625</v>
      </c>
      <c r="E86" s="18">
        <f t="shared" si="29"/>
        <v>13</v>
      </c>
      <c r="F86" s="18">
        <f t="shared" si="30"/>
        <v>0.6666666666666666</v>
      </c>
      <c r="G86" s="18">
        <f t="shared" si="31"/>
        <v>0.7777777777777778</v>
      </c>
      <c r="H86" s="18">
        <f t="shared" si="32"/>
        <v>0.2962962962962963</v>
      </c>
      <c r="I86" s="18">
        <f t="shared" si="33"/>
        <v>0.03571428571428571</v>
      </c>
      <c r="J86" s="18">
        <f t="shared" si="33"/>
        <v>3.6857142857142855</v>
      </c>
      <c r="K86" s="18">
        <f t="shared" si="33"/>
        <v>4.46875</v>
      </c>
      <c r="L86" s="18">
        <f t="shared" si="33"/>
        <v>6.4</v>
      </c>
      <c r="M86" s="18">
        <f t="shared" si="33"/>
        <v>4.172413793103448</v>
      </c>
      <c r="N86" s="18">
        <f t="shared" si="33"/>
        <v>0.5182926829268293</v>
      </c>
      <c r="O86" s="18">
        <f t="shared" si="33"/>
        <v>0.4514285714285714</v>
      </c>
      <c r="P86" s="18">
        <f t="shared" si="22"/>
        <v>0.38996138996138996</v>
      </c>
      <c r="Q86" s="18">
        <f t="shared" si="22"/>
        <v>0.6733333333333333</v>
      </c>
      <c r="R86" s="164">
        <f t="shared" si="34"/>
        <v>0.16129032258064516</v>
      </c>
      <c r="S86" s="164">
        <f t="shared" si="35"/>
        <v>21.39814814814815</v>
      </c>
      <c r="T86" s="164">
        <f t="shared" si="26"/>
        <v>2.203846153846154</v>
      </c>
    </row>
    <row r="87" spans="2:20" ht="12.75">
      <c r="B87" s="76" t="s">
        <v>15</v>
      </c>
      <c r="C87" s="18">
        <f t="shared" si="27"/>
        <v>0.24489795918367346</v>
      </c>
      <c r="D87" s="18">
        <f t="shared" si="28"/>
        <v>0.022727272727272728</v>
      </c>
      <c r="E87" s="18">
        <f t="shared" si="29"/>
        <v>0.8947368421052632</v>
      </c>
      <c r="F87" s="18">
        <f t="shared" si="30"/>
        <v>0.3508771929824561</v>
      </c>
      <c r="G87" s="18">
        <f t="shared" si="31"/>
        <v>0.819672131147541</v>
      </c>
      <c r="H87" s="18">
        <f t="shared" si="32"/>
        <v>-0.011111111111111112</v>
      </c>
      <c r="I87" s="18">
        <f t="shared" si="33"/>
        <v>-0.20833333333333334</v>
      </c>
      <c r="J87" s="18">
        <f t="shared" si="33"/>
        <v>0.12987012987012986</v>
      </c>
      <c r="K87" s="18">
        <f t="shared" si="33"/>
        <v>0.04504504504504504</v>
      </c>
      <c r="L87" s="18">
        <f t="shared" si="33"/>
        <v>-0.2247191011235955</v>
      </c>
      <c r="M87" s="18">
        <f t="shared" si="33"/>
        <v>-0.12280701754385964</v>
      </c>
      <c r="N87" s="18">
        <f t="shared" si="33"/>
        <v>0.16091954022988506</v>
      </c>
      <c r="O87" s="18">
        <f t="shared" si="33"/>
        <v>-0.39655172413793105</v>
      </c>
      <c r="P87" s="18">
        <f t="shared" si="22"/>
        <v>0.4057971014492754</v>
      </c>
      <c r="Q87" s="18">
        <f t="shared" si="22"/>
        <v>0.12</v>
      </c>
      <c r="R87" s="164">
        <f t="shared" si="34"/>
        <v>0.29310344827586204</v>
      </c>
      <c r="S87" s="164">
        <f t="shared" si="35"/>
        <v>-0.13333333333333333</v>
      </c>
      <c r="T87" s="164">
        <f t="shared" si="26"/>
        <v>-0.023255813953488372</v>
      </c>
    </row>
    <row r="88" spans="2:20" ht="12.75">
      <c r="B88" s="76" t="s">
        <v>48</v>
      </c>
      <c r="C88" s="18">
        <f t="shared" si="27"/>
        <v>0.2413793103448276</v>
      </c>
      <c r="D88" s="18">
        <f t="shared" si="28"/>
        <v>0.6</v>
      </c>
      <c r="E88" s="18">
        <f t="shared" si="29"/>
        <v>1.1538461538461537</v>
      </c>
      <c r="F88" s="18">
        <f t="shared" si="30"/>
        <v>0</v>
      </c>
      <c r="G88" s="18">
        <f t="shared" si="31"/>
        <v>0.6111111111111112</v>
      </c>
      <c r="H88" s="18">
        <f t="shared" si="32"/>
        <v>0.4583333333333333</v>
      </c>
      <c r="I88" s="18">
        <f t="shared" si="33"/>
        <v>0.32142857142857145</v>
      </c>
      <c r="J88" s="18">
        <f t="shared" si="33"/>
        <v>1.0416666666666667</v>
      </c>
      <c r="K88" s="18">
        <f t="shared" si="33"/>
        <v>0.1724137931034483</v>
      </c>
      <c r="L88" s="18">
        <f t="shared" si="33"/>
        <v>0.08571428571428572</v>
      </c>
      <c r="M88" s="18">
        <f t="shared" si="33"/>
        <v>-0.10810810810810811</v>
      </c>
      <c r="N88" s="18">
        <f t="shared" si="33"/>
        <v>0.02040816326530612</v>
      </c>
      <c r="O88" s="18">
        <f t="shared" si="33"/>
        <v>-0.16176470588235295</v>
      </c>
      <c r="P88" s="18">
        <f t="shared" si="22"/>
        <v>-0.3684210526315789</v>
      </c>
      <c r="Q88" s="18">
        <f t="shared" si="22"/>
        <v>-0.18181818181818182</v>
      </c>
      <c r="R88" s="164">
        <f t="shared" si="34"/>
        <v>0.4166666666666667</v>
      </c>
      <c r="S88" s="164">
        <f t="shared" si="35"/>
        <v>1.5294117647058822</v>
      </c>
      <c r="T88" s="164">
        <f t="shared" si="26"/>
        <v>0.06074766355140187</v>
      </c>
    </row>
    <row r="89" spans="2:20" ht="15" customHeight="1">
      <c r="B89" s="76" t="s">
        <v>49</v>
      </c>
      <c r="C89" s="18">
        <f t="shared" si="27"/>
        <v>1.5555555555555556</v>
      </c>
      <c r="D89" s="18">
        <f t="shared" si="28"/>
        <v>-0.22727272727272727</v>
      </c>
      <c r="E89" s="18">
        <f t="shared" si="29"/>
        <v>0.32</v>
      </c>
      <c r="F89" s="18">
        <f t="shared" si="30"/>
        <v>-0.3103448275862069</v>
      </c>
      <c r="G89" s="18">
        <f t="shared" si="31"/>
        <v>1.3043478260869565</v>
      </c>
      <c r="H89" s="18">
        <f t="shared" si="32"/>
        <v>2.588235294117647</v>
      </c>
      <c r="I89" s="18" t="s">
        <v>99</v>
      </c>
      <c r="J89" s="18">
        <f t="shared" si="33"/>
        <v>1.25</v>
      </c>
      <c r="K89" s="18">
        <f t="shared" si="33"/>
        <v>-0.3018867924528302</v>
      </c>
      <c r="L89" s="18">
        <f t="shared" si="33"/>
        <v>-0.8360655737704918</v>
      </c>
      <c r="M89" s="18">
        <f t="shared" si="33"/>
        <v>0.3333333333333333</v>
      </c>
      <c r="N89" s="18">
        <f t="shared" si="33"/>
        <v>-0.1111111111111111</v>
      </c>
      <c r="O89" s="18">
        <f t="shared" si="33"/>
        <v>-0.43243243243243246</v>
      </c>
      <c r="P89" s="18">
        <f t="shared" si="22"/>
        <v>2.8</v>
      </c>
      <c r="Q89" s="18">
        <f t="shared" si="22"/>
        <v>-0.3611111111111111</v>
      </c>
      <c r="R89" s="164">
        <f t="shared" si="34"/>
        <v>0.09411764705882353</v>
      </c>
      <c r="S89" s="164">
        <f t="shared" si="35"/>
        <v>1.3010752688172043</v>
      </c>
      <c r="T89" s="164">
        <f t="shared" si="26"/>
        <v>-0.3387096774193548</v>
      </c>
    </row>
    <row r="90" spans="2:20" ht="12.75">
      <c r="B90" s="76" t="s">
        <v>50</v>
      </c>
      <c r="C90" s="18">
        <f t="shared" si="27"/>
        <v>0.5465116279069767</v>
      </c>
      <c r="D90" s="18">
        <f t="shared" si="28"/>
        <v>0.49411764705882355</v>
      </c>
      <c r="E90" s="18">
        <f t="shared" si="29"/>
        <v>0.5857142857142857</v>
      </c>
      <c r="F90" s="18">
        <f t="shared" si="30"/>
        <v>-0.12380952380952381</v>
      </c>
      <c r="G90" s="18">
        <f t="shared" si="31"/>
        <v>0.3082706766917293</v>
      </c>
      <c r="H90" s="18">
        <f t="shared" si="32"/>
        <v>0.4881889763779528</v>
      </c>
      <c r="I90" s="18">
        <f t="shared" si="33"/>
        <v>0.5045045045045045</v>
      </c>
      <c r="J90" s="18">
        <f t="shared" si="33"/>
        <v>0.9782608695652174</v>
      </c>
      <c r="K90" s="18">
        <f t="shared" si="33"/>
        <v>0.21264367816091953</v>
      </c>
      <c r="L90" s="18">
        <f t="shared" si="33"/>
        <v>0.1111111111111111</v>
      </c>
      <c r="M90" s="18">
        <f t="shared" si="33"/>
        <v>-0.2874251497005988</v>
      </c>
      <c r="N90" s="18">
        <f t="shared" si="33"/>
        <v>-0.21978021978021978</v>
      </c>
      <c r="O90" s="18">
        <f t="shared" si="33"/>
        <v>0.12322274881516587</v>
      </c>
      <c r="P90" s="18">
        <f t="shared" si="22"/>
        <v>-0.004761904761904762</v>
      </c>
      <c r="Q90" s="18">
        <f t="shared" si="22"/>
        <v>-0.16806722689075632</v>
      </c>
      <c r="R90" s="164">
        <f t="shared" si="34"/>
        <v>0.33815028901734107</v>
      </c>
      <c r="S90" s="164">
        <f t="shared" si="35"/>
        <v>-0.5982721382289417</v>
      </c>
      <c r="T90" s="164">
        <f t="shared" si="26"/>
        <v>-0.042134831460674156</v>
      </c>
    </row>
    <row r="91" spans="2:20" ht="12.75">
      <c r="B91" s="76" t="s">
        <v>51</v>
      </c>
      <c r="C91" s="18">
        <f t="shared" si="27"/>
        <v>1.9090909090909092</v>
      </c>
      <c r="D91" s="18">
        <f t="shared" si="28"/>
        <v>0.34782608695652173</v>
      </c>
      <c r="E91" s="18">
        <f t="shared" si="29"/>
        <v>-0.1111111111111111</v>
      </c>
      <c r="F91" s="18">
        <f t="shared" si="30"/>
        <v>-0.15873015873015872</v>
      </c>
      <c r="G91" s="18">
        <f t="shared" si="31"/>
        <v>0.140625</v>
      </c>
      <c r="H91" s="18">
        <f t="shared" si="32"/>
        <v>0.1774193548387097</v>
      </c>
      <c r="I91" s="18">
        <f t="shared" si="33"/>
        <v>0.53125</v>
      </c>
      <c r="J91" s="18">
        <f t="shared" si="33"/>
        <v>0.41509433962264153</v>
      </c>
      <c r="K91" s="18">
        <f t="shared" si="33"/>
        <v>0.0410958904109589</v>
      </c>
      <c r="L91" s="18">
        <f t="shared" si="33"/>
        <v>0.1095890410958904</v>
      </c>
      <c r="M91" s="18">
        <f t="shared" si="33"/>
        <v>-0.08163265306122448</v>
      </c>
      <c r="N91" s="18">
        <f t="shared" si="33"/>
        <v>-0.22666666666666666</v>
      </c>
      <c r="O91" s="18">
        <f t="shared" si="33"/>
        <v>0.13157894736842105</v>
      </c>
      <c r="P91" s="18">
        <f t="shared" si="22"/>
        <v>-0.07407407407407407</v>
      </c>
      <c r="Q91" s="18">
        <f t="shared" si="22"/>
        <v>-0.08888888888888889</v>
      </c>
      <c r="R91" s="164">
        <f t="shared" si="34"/>
        <v>0.2634730538922156</v>
      </c>
      <c r="S91" s="164">
        <f t="shared" si="35"/>
        <v>2.374407582938389</v>
      </c>
      <c r="T91" s="164">
        <f t="shared" si="26"/>
        <v>-0.037037037037037035</v>
      </c>
    </row>
    <row r="92" spans="2:20" ht="12.75">
      <c r="B92" s="76" t="s">
        <v>134</v>
      </c>
      <c r="C92" s="18"/>
      <c r="D92" s="18">
        <f aca="true" t="shared" si="36" ref="D92:O93">+(H43-D43)/D43</f>
        <v>-0.9166666666666666</v>
      </c>
      <c r="E92" s="18">
        <f t="shared" si="36"/>
        <v>-0.8696741854636592</v>
      </c>
      <c r="F92" s="18">
        <f t="shared" si="36"/>
        <v>-0.0547945205479452</v>
      </c>
      <c r="G92" s="18">
        <f t="shared" si="36"/>
        <v>0.0847457627118644</v>
      </c>
      <c r="H92" s="18">
        <f t="shared" si="36"/>
        <v>1.9565217391304348</v>
      </c>
      <c r="I92" s="18">
        <f t="shared" si="36"/>
        <v>0.40384615384615385</v>
      </c>
      <c r="J92" s="18">
        <f t="shared" si="36"/>
        <v>0.14492753623188406</v>
      </c>
      <c r="K92" s="18">
        <f t="shared" si="36"/>
        <v>0.5</v>
      </c>
      <c r="L92" s="18">
        <f t="shared" si="36"/>
        <v>-0.22058823529411764</v>
      </c>
      <c r="M92" s="18">
        <f t="shared" si="36"/>
        <v>-0.2191780821917808</v>
      </c>
      <c r="N92" s="18">
        <f t="shared" si="36"/>
        <v>0.10126582278481013</v>
      </c>
      <c r="O92" s="18">
        <f t="shared" si="36"/>
        <v>-0.3125</v>
      </c>
      <c r="P92" s="18">
        <f t="shared" si="22"/>
        <v>-0.05660377358490566</v>
      </c>
      <c r="Q92" s="18">
        <f t="shared" si="22"/>
        <v>-0.22807017543859648</v>
      </c>
      <c r="R92" s="164">
        <f t="shared" si="34"/>
        <v>-0.779296875</v>
      </c>
      <c r="S92" s="164">
        <f t="shared" si="35"/>
        <v>0.19469026548672566</v>
      </c>
      <c r="T92" s="164">
        <f t="shared" si="26"/>
        <v>-0.017045454545454544</v>
      </c>
    </row>
    <row r="93" spans="2:20" ht="12.75">
      <c r="B93" s="76" t="s">
        <v>53</v>
      </c>
      <c r="C93" s="18">
        <f aca="true" t="shared" si="37" ref="C93:C99">+(G44-C44)/C44</f>
        <v>-0.19047619047619047</v>
      </c>
      <c r="D93" s="18">
        <f t="shared" si="36"/>
        <v>-0.5967741935483871</v>
      </c>
      <c r="E93" s="18">
        <f t="shared" si="36"/>
        <v>-0.5977011494252874</v>
      </c>
      <c r="F93" s="18">
        <f t="shared" si="36"/>
        <v>0.3291139240506329</v>
      </c>
      <c r="G93" s="18">
        <f t="shared" si="36"/>
        <v>0.3411764705882353</v>
      </c>
      <c r="H93" s="18">
        <f t="shared" si="36"/>
        <v>0.98</v>
      </c>
      <c r="I93" s="18">
        <f t="shared" si="36"/>
        <v>1.7428571428571429</v>
      </c>
      <c r="J93" s="18">
        <f t="shared" si="36"/>
        <v>0.20952380952380953</v>
      </c>
      <c r="K93" s="18">
        <f t="shared" si="36"/>
        <v>0.45614035087719296</v>
      </c>
      <c r="L93" s="18">
        <f t="shared" si="36"/>
        <v>0.696969696969697</v>
      </c>
      <c r="M93" s="18">
        <f t="shared" si="36"/>
        <v>0.5729166666666666</v>
      </c>
      <c r="N93" s="18">
        <f t="shared" si="36"/>
        <v>0.49606299212598426</v>
      </c>
      <c r="O93" s="18">
        <f t="shared" si="36"/>
        <v>0.16265060240963855</v>
      </c>
      <c r="P93" s="18">
        <f t="shared" si="22"/>
        <v>0.35714285714285715</v>
      </c>
      <c r="Q93" s="18">
        <f t="shared" si="22"/>
        <v>0.039735099337748346</v>
      </c>
      <c r="R93" s="164">
        <f t="shared" si="34"/>
        <v>-0.3037974683544304</v>
      </c>
      <c r="S93" s="164">
        <f t="shared" si="35"/>
        <v>0.28</v>
      </c>
      <c r="T93" s="164">
        <f t="shared" si="26"/>
        <v>0.5481651376146789</v>
      </c>
    </row>
    <row r="94" spans="2:20" ht="12.75">
      <c r="B94" s="76" t="s">
        <v>57</v>
      </c>
      <c r="C94" s="18">
        <f t="shared" si="37"/>
        <v>3.8333333333333335</v>
      </c>
      <c r="D94" s="18">
        <f aca="true" t="shared" si="38" ref="D94:L95">+(H45-D45)/D45</f>
        <v>-0.16176470588235295</v>
      </c>
      <c r="E94" s="18">
        <f t="shared" si="38"/>
        <v>-0.12195121951219512</v>
      </c>
      <c r="F94" s="18">
        <f t="shared" si="38"/>
        <v>0.3125</v>
      </c>
      <c r="G94" s="18">
        <f t="shared" si="38"/>
        <v>0.46551724137931033</v>
      </c>
      <c r="H94" s="18">
        <f t="shared" si="38"/>
        <v>0.43859649122807015</v>
      </c>
      <c r="I94" s="18">
        <f t="shared" si="38"/>
        <v>1.0555555555555556</v>
      </c>
      <c r="J94" s="18">
        <f t="shared" si="38"/>
        <v>0.3968253968253968</v>
      </c>
      <c r="K94" s="18">
        <f t="shared" si="38"/>
        <v>0.4588235294117647</v>
      </c>
      <c r="L94" s="18">
        <f t="shared" si="38"/>
        <v>0.4146341463414634</v>
      </c>
      <c r="M94" s="18">
        <f aca="true" t="shared" si="39" ref="M94:M99">+(Q45-M45)/M45</f>
        <v>-0.21621621621621623</v>
      </c>
      <c r="N94" s="18">
        <f aca="true" t="shared" si="40" ref="N94:N99">+(R45-N45)/N45</f>
        <v>0.03409090909090909</v>
      </c>
      <c r="O94" s="18">
        <f aca="true" t="shared" si="41" ref="O94:O99">+(S45-O45)/O45</f>
        <v>-0.1693548387096774</v>
      </c>
      <c r="P94" s="18">
        <f t="shared" si="22"/>
        <v>0.11206896551724138</v>
      </c>
      <c r="Q94" s="18">
        <f t="shared" si="22"/>
        <v>0.3620689655172414</v>
      </c>
      <c r="R94" s="164">
        <f aca="true" t="shared" si="42" ref="R94:R99">+(W45-V45)/V45</f>
        <v>0.26627218934911245</v>
      </c>
      <c r="S94" s="164">
        <f t="shared" si="35"/>
        <v>1.0373831775700935</v>
      </c>
      <c r="T94" s="164">
        <f t="shared" si="26"/>
        <v>0.182370820668693</v>
      </c>
    </row>
    <row r="95" spans="2:20" ht="12.75">
      <c r="B95" s="76" t="s">
        <v>16</v>
      </c>
      <c r="C95" s="18">
        <f t="shared" si="37"/>
        <v>0.8854003139717426</v>
      </c>
      <c r="D95" s="18">
        <f t="shared" si="38"/>
        <v>-0.05927342256214149</v>
      </c>
      <c r="E95" s="18">
        <f t="shared" si="38"/>
        <v>0.10562180579216354</v>
      </c>
      <c r="F95" s="18">
        <f t="shared" si="38"/>
        <v>0.2894409937888199</v>
      </c>
      <c r="G95" s="18">
        <f t="shared" si="38"/>
        <v>0.11323896752706078</v>
      </c>
      <c r="H95" s="18">
        <f t="shared" si="38"/>
        <v>0.556910569105691</v>
      </c>
      <c r="I95" s="18">
        <f t="shared" si="38"/>
        <v>0.5423728813559322</v>
      </c>
      <c r="J95" s="18">
        <f t="shared" si="38"/>
        <v>0.3333333333333333</v>
      </c>
      <c r="K95" s="18">
        <f t="shared" si="38"/>
        <v>0.3231114435302917</v>
      </c>
      <c r="L95" s="18">
        <f t="shared" si="38"/>
        <v>0.4171018276762402</v>
      </c>
      <c r="M95" s="18">
        <f t="shared" si="39"/>
        <v>0.2987012987012987</v>
      </c>
      <c r="N95" s="18">
        <f t="shared" si="40"/>
        <v>0.46459537572254334</v>
      </c>
      <c r="O95" s="18">
        <f t="shared" si="41"/>
        <v>0.35330695308083665</v>
      </c>
      <c r="P95" s="18">
        <f t="shared" si="22"/>
        <v>0.17549516351911562</v>
      </c>
      <c r="Q95" s="18">
        <f t="shared" si="22"/>
        <v>0.26153846153846155</v>
      </c>
      <c r="R95" s="164">
        <f t="shared" si="42"/>
        <v>0.2591869918699187</v>
      </c>
      <c r="S95" s="164">
        <f t="shared" si="35"/>
        <v>-0.9150309917355371</v>
      </c>
      <c r="T95" s="164">
        <f t="shared" si="26"/>
        <v>0.3831366577845451</v>
      </c>
    </row>
    <row r="96" spans="2:20" ht="12.75">
      <c r="B96" s="76" t="s">
        <v>58</v>
      </c>
      <c r="C96" s="18">
        <f t="shared" si="37"/>
        <v>2.175</v>
      </c>
      <c r="D96" s="18">
        <f aca="true" t="shared" si="43" ref="D96:J96">+(H47-D47)/D47</f>
        <v>-0.5555555555555556</v>
      </c>
      <c r="E96" s="18">
        <f t="shared" si="43"/>
        <v>-0.23404255319148937</v>
      </c>
      <c r="F96" s="18">
        <f t="shared" si="43"/>
        <v>0</v>
      </c>
      <c r="G96" s="18">
        <f t="shared" si="43"/>
        <v>-1</v>
      </c>
      <c r="H96" s="18">
        <f t="shared" si="43"/>
        <v>7.75</v>
      </c>
      <c r="I96" s="18">
        <f t="shared" si="43"/>
        <v>1.0416666666666667</v>
      </c>
      <c r="J96" s="18">
        <f t="shared" si="43"/>
        <v>0.3148148148148148</v>
      </c>
      <c r="K96" s="18"/>
      <c r="L96" s="18">
        <f>+(P47-L47)/L47</f>
        <v>0.7885714285714286</v>
      </c>
      <c r="M96" s="18">
        <f t="shared" si="39"/>
        <v>-0.35374149659863946</v>
      </c>
      <c r="N96" s="18">
        <f t="shared" si="40"/>
        <v>0.6549295774647887</v>
      </c>
      <c r="O96" s="18">
        <f t="shared" si="41"/>
        <v>0.1115702479338843</v>
      </c>
      <c r="P96" s="18">
        <f t="shared" si="22"/>
        <v>-0.1853035143769968</v>
      </c>
      <c r="Q96" s="18">
        <f t="shared" si="22"/>
        <v>0.6736842105263158</v>
      </c>
      <c r="R96" s="164">
        <f t="shared" si="42"/>
        <v>0.13937282229965156</v>
      </c>
      <c r="S96" s="164">
        <f t="shared" si="35"/>
        <v>15.067278287461773</v>
      </c>
      <c r="T96" s="164">
        <f t="shared" si="26"/>
        <v>0.9073275862068966</v>
      </c>
    </row>
    <row r="97" spans="2:20" ht="12.75">
      <c r="B97" s="76" t="s">
        <v>59</v>
      </c>
      <c r="C97" s="18">
        <f t="shared" si="37"/>
        <v>6</v>
      </c>
      <c r="D97" s="18">
        <f aca="true" t="shared" si="44" ref="D97:F99">+(H48-D48)/D48</f>
        <v>1.9375</v>
      </c>
      <c r="E97" s="18">
        <f t="shared" si="44"/>
        <v>1.2352941176470589</v>
      </c>
      <c r="F97" s="18">
        <f t="shared" si="44"/>
        <v>1.2142857142857142</v>
      </c>
      <c r="G97" s="18">
        <f aca="true" t="shared" si="45" ref="G97:I99">+(K48-G48)/G48</f>
        <v>-0.2653061224489796</v>
      </c>
      <c r="H97" s="18">
        <f t="shared" si="45"/>
        <v>0</v>
      </c>
      <c r="I97" s="18">
        <f t="shared" si="45"/>
        <v>0.6052631578947368</v>
      </c>
      <c r="J97" s="18">
        <f aca="true" t="shared" si="46" ref="J97:K99">+(N48-J48)/J48</f>
        <v>0.5161290322580645</v>
      </c>
      <c r="K97" s="18">
        <f t="shared" si="46"/>
        <v>1.7777777777777777</v>
      </c>
      <c r="L97" s="18">
        <f>+(P48-L48)/L48</f>
        <v>0.8297872340425532</v>
      </c>
      <c r="M97" s="18">
        <f t="shared" si="39"/>
        <v>0.29508196721311475</v>
      </c>
      <c r="N97" s="18">
        <f t="shared" si="40"/>
        <v>-0.13829787234042554</v>
      </c>
      <c r="O97" s="18">
        <f t="shared" si="41"/>
        <v>0.04</v>
      </c>
      <c r="P97" s="18">
        <f t="shared" si="22"/>
        <v>-0.4069767441860465</v>
      </c>
      <c r="Q97" s="18">
        <f t="shared" si="22"/>
        <v>-0.5443037974683544</v>
      </c>
      <c r="R97" s="164">
        <f t="shared" si="42"/>
        <v>1.8823529411764706</v>
      </c>
      <c r="S97" s="164">
        <f>+(X48-W48)/W48</f>
        <v>0.21428571428571427</v>
      </c>
      <c r="T97" s="164">
        <f t="shared" si="26"/>
        <v>0.453781512605042</v>
      </c>
    </row>
    <row r="98" spans="2:20" ht="13.5" thickBot="1">
      <c r="B98" s="85" t="s">
        <v>60</v>
      </c>
      <c r="C98" s="49">
        <f t="shared" si="37"/>
        <v>-0.2271062271062271</v>
      </c>
      <c r="D98" s="49">
        <f t="shared" si="44"/>
        <v>0.22510822510822512</v>
      </c>
      <c r="E98" s="49">
        <f t="shared" si="44"/>
        <v>0.07065217391304347</v>
      </c>
      <c r="F98" s="49">
        <f t="shared" si="44"/>
        <v>-0.037037037037037035</v>
      </c>
      <c r="G98" s="49">
        <f t="shared" si="45"/>
        <v>0.43601895734597157</v>
      </c>
      <c r="H98" s="49">
        <f t="shared" si="45"/>
        <v>0.657243816254417</v>
      </c>
      <c r="I98" s="49">
        <f t="shared" si="45"/>
        <v>0.2893401015228426</v>
      </c>
      <c r="J98" s="49">
        <f t="shared" si="46"/>
        <v>1.3626373626373627</v>
      </c>
      <c r="K98" s="49">
        <f t="shared" si="46"/>
        <v>0.6006600660066007</v>
      </c>
      <c r="L98" s="49">
        <f>+(P49-L49)/L49</f>
        <v>0.11513859275053305</v>
      </c>
      <c r="M98" s="49">
        <f t="shared" si="39"/>
        <v>0.2204724409448819</v>
      </c>
      <c r="N98" s="49">
        <f t="shared" si="40"/>
        <v>-0.2534883720930233</v>
      </c>
      <c r="O98" s="49">
        <f t="shared" si="41"/>
        <v>0.2824742268041237</v>
      </c>
      <c r="P98" s="49">
        <f t="shared" si="22"/>
        <v>0.11663479923518165</v>
      </c>
      <c r="Q98" s="49">
        <f t="shared" si="22"/>
        <v>-0.25161290322580643</v>
      </c>
      <c r="R98" s="165">
        <f t="shared" si="42"/>
        <v>-0.004561003420752566</v>
      </c>
      <c r="S98" s="165">
        <f>+(X49-W49)/W49</f>
        <v>0.6678121420389461</v>
      </c>
      <c r="T98" s="165">
        <f t="shared" si="26"/>
        <v>0.12568681318681318</v>
      </c>
    </row>
    <row r="99" spans="2:20" ht="13.5" thickBot="1">
      <c r="B99" s="126" t="s">
        <v>81</v>
      </c>
      <c r="C99" s="143">
        <f t="shared" si="37"/>
        <v>0.5187032418952618</v>
      </c>
      <c r="D99" s="144">
        <f t="shared" si="44"/>
        <v>0.1240981240981241</v>
      </c>
      <c r="E99" s="144">
        <f t="shared" si="44"/>
        <v>0.25182546749777385</v>
      </c>
      <c r="F99" s="136">
        <f t="shared" si="44"/>
        <v>0.2515618492294877</v>
      </c>
      <c r="G99" s="136">
        <f t="shared" si="45"/>
        <v>0.33262960356556415</v>
      </c>
      <c r="H99" s="136">
        <f t="shared" si="45"/>
        <v>0.45271715875053486</v>
      </c>
      <c r="I99" s="136">
        <f t="shared" si="45"/>
        <v>0.3539621567790582</v>
      </c>
      <c r="J99" s="136">
        <f t="shared" si="46"/>
        <v>0.480865224625624</v>
      </c>
      <c r="K99" s="136">
        <f t="shared" si="46"/>
        <v>0.3682450272839289</v>
      </c>
      <c r="L99" s="136">
        <f>+(P50-L50)/L50</f>
        <v>0.21237113402061855</v>
      </c>
      <c r="M99" s="136">
        <f t="shared" si="39"/>
        <v>0.14363770095618367</v>
      </c>
      <c r="N99" s="136">
        <f t="shared" si="40"/>
        <v>0.14958801498127342</v>
      </c>
      <c r="O99" s="136">
        <f t="shared" si="41"/>
        <v>0.18512800720442557</v>
      </c>
      <c r="P99" s="136">
        <f t="shared" si="22"/>
        <v>0.13386783284742468</v>
      </c>
      <c r="Q99" s="136">
        <f t="shared" si="22"/>
        <v>0.1585814038956266</v>
      </c>
      <c r="R99" s="166">
        <f t="shared" si="42"/>
        <v>0.2680574248541947</v>
      </c>
      <c r="S99" s="166">
        <f>+(X50-W50)/W50</f>
        <v>0.4095465534524441</v>
      </c>
      <c r="T99" s="160">
        <f t="shared" si="26"/>
        <v>0.21820159384216362</v>
      </c>
    </row>
  </sheetData>
  <sheetProtection/>
  <mergeCells count="1">
    <mergeCell ref="B52:E52"/>
  </mergeCells>
  <printOptions/>
  <pageMargins left="0.75" right="0.75" top="1" bottom="1" header="0" footer="0"/>
  <pageSetup fitToHeight="0" horizontalDpi="600" verticalDpi="600" orientation="landscape" paperSize="9" scale="63" r:id="rId2"/>
  <rowBreaks count="1" manualBreakCount="1">
    <brk id="49" max="255" man="1"/>
  </rowBreaks>
  <drawing r:id="rId1"/>
</worksheet>
</file>

<file path=xl/worksheets/sheet17.xml><?xml version="1.0" encoding="utf-8"?>
<worksheet xmlns="http://schemas.openxmlformats.org/spreadsheetml/2006/main" xmlns:r="http://schemas.openxmlformats.org/officeDocument/2006/relationships">
  <sheetPr codeName="Hoja23"/>
  <dimension ref="B2:E56"/>
  <sheetViews>
    <sheetView zoomScalePageLayoutView="0" workbookViewId="0" topLeftCell="A1">
      <selection activeCell="A1" sqref="A1"/>
    </sheetView>
  </sheetViews>
  <sheetFormatPr defaultColWidth="11.421875" defaultRowHeight="12.75"/>
  <cols>
    <col min="2" max="2" width="35.57421875" style="0" customWidth="1"/>
  </cols>
  <sheetData>
    <row r="2" ht="15.75">
      <c r="B2" s="112" t="s">
        <v>184</v>
      </c>
    </row>
    <row r="3" ht="15.75">
      <c r="B3" s="118" t="s">
        <v>203</v>
      </c>
    </row>
    <row r="4" ht="13.5" thickBot="1"/>
    <row r="5" spans="3:5" ht="13.5" thickBot="1">
      <c r="C5" s="125" t="s">
        <v>179</v>
      </c>
      <c r="D5" s="125" t="s">
        <v>192</v>
      </c>
      <c r="E5" s="125" t="s">
        <v>200</v>
      </c>
    </row>
    <row r="6" spans="2:5" ht="12.75">
      <c r="B6" s="59" t="s">
        <v>119</v>
      </c>
      <c r="C6" s="193">
        <v>368</v>
      </c>
      <c r="D6" s="161">
        <v>399</v>
      </c>
      <c r="E6" s="161">
        <v>259</v>
      </c>
    </row>
    <row r="7" spans="2:5" ht="12.75">
      <c r="B7" s="60" t="s">
        <v>25</v>
      </c>
      <c r="C7" s="8">
        <v>153</v>
      </c>
      <c r="D7" s="156">
        <v>182</v>
      </c>
      <c r="E7" s="156">
        <v>126</v>
      </c>
    </row>
    <row r="8" spans="2:5" ht="12.75">
      <c r="B8" s="60" t="s">
        <v>26</v>
      </c>
      <c r="C8" s="8">
        <v>1392</v>
      </c>
      <c r="D8" s="156">
        <v>1537</v>
      </c>
      <c r="E8" s="156">
        <v>1125</v>
      </c>
    </row>
    <row r="9" spans="2:5" ht="12.75">
      <c r="B9" s="60" t="s">
        <v>27</v>
      </c>
      <c r="C9" s="8">
        <v>309</v>
      </c>
      <c r="D9" s="156">
        <v>438</v>
      </c>
      <c r="E9" s="156">
        <v>371</v>
      </c>
    </row>
    <row r="10" spans="2:5" ht="12.75">
      <c r="B10" s="60" t="s">
        <v>154</v>
      </c>
      <c r="C10" s="8">
        <v>86</v>
      </c>
      <c r="D10" s="156">
        <v>99</v>
      </c>
      <c r="E10" s="156">
        <v>57</v>
      </c>
    </row>
    <row r="11" spans="2:5" ht="12.75">
      <c r="B11" s="60" t="s">
        <v>8</v>
      </c>
      <c r="C11" s="8">
        <v>602</v>
      </c>
      <c r="D11" s="156">
        <v>467</v>
      </c>
      <c r="E11" s="156">
        <v>285</v>
      </c>
    </row>
    <row r="12" spans="2:5" ht="12.75">
      <c r="B12" s="60" t="s">
        <v>28</v>
      </c>
      <c r="C12" s="8">
        <v>87</v>
      </c>
      <c r="D12" s="156">
        <v>107</v>
      </c>
      <c r="E12" s="156">
        <v>41</v>
      </c>
    </row>
    <row r="13" spans="2:5" ht="12.75">
      <c r="B13" s="60" t="s">
        <v>29</v>
      </c>
      <c r="C13" s="8">
        <v>148</v>
      </c>
      <c r="D13" s="156">
        <v>207</v>
      </c>
      <c r="E13" s="156">
        <v>93</v>
      </c>
    </row>
    <row r="14" spans="2:5" ht="12.75">
      <c r="B14" s="60" t="s">
        <v>30</v>
      </c>
      <c r="C14" s="8">
        <v>5063</v>
      </c>
      <c r="D14" s="156">
        <v>5199</v>
      </c>
      <c r="E14" s="156">
        <v>3348</v>
      </c>
    </row>
    <row r="15" spans="2:5" ht="12.75">
      <c r="B15" s="60" t="s">
        <v>156</v>
      </c>
      <c r="C15" s="8">
        <v>334</v>
      </c>
      <c r="D15" s="156">
        <v>312</v>
      </c>
      <c r="E15" s="156">
        <v>194</v>
      </c>
    </row>
    <row r="16" spans="2:5" ht="12.75">
      <c r="B16" s="60" t="s">
        <v>31</v>
      </c>
      <c r="C16" s="8">
        <v>237</v>
      </c>
      <c r="D16" s="156">
        <v>199</v>
      </c>
      <c r="E16" s="156">
        <v>134</v>
      </c>
    </row>
    <row r="17" spans="2:5" ht="12.75">
      <c r="B17" s="60" t="s">
        <v>32</v>
      </c>
      <c r="C17" s="8">
        <v>76</v>
      </c>
      <c r="D17" s="156">
        <v>80</v>
      </c>
      <c r="E17" s="156">
        <v>61</v>
      </c>
    </row>
    <row r="18" spans="2:5" ht="12.75">
      <c r="B18" s="60" t="s">
        <v>33</v>
      </c>
      <c r="C18" s="8">
        <v>507</v>
      </c>
      <c r="D18" s="156">
        <v>534</v>
      </c>
      <c r="E18" s="156">
        <v>369</v>
      </c>
    </row>
    <row r="19" spans="2:5" ht="12.75">
      <c r="B19" s="60" t="s">
        <v>10</v>
      </c>
      <c r="C19" s="8">
        <v>289</v>
      </c>
      <c r="D19" s="156">
        <v>423</v>
      </c>
      <c r="E19" s="156">
        <v>231</v>
      </c>
    </row>
    <row r="20" spans="2:5" ht="12.75">
      <c r="B20" s="60" t="s">
        <v>34</v>
      </c>
      <c r="C20" s="8">
        <v>469</v>
      </c>
      <c r="D20" s="156">
        <v>475</v>
      </c>
      <c r="E20" s="156">
        <v>276</v>
      </c>
    </row>
    <row r="21" spans="2:5" ht="12.75">
      <c r="B21" s="60" t="s">
        <v>80</v>
      </c>
      <c r="C21" s="8">
        <v>261</v>
      </c>
      <c r="D21" s="156">
        <v>157</v>
      </c>
      <c r="E21" s="156">
        <v>85</v>
      </c>
    </row>
    <row r="22" spans="2:5" ht="12.75">
      <c r="B22" s="60" t="s">
        <v>35</v>
      </c>
      <c r="C22" s="8">
        <v>246</v>
      </c>
      <c r="D22" s="156">
        <v>282</v>
      </c>
      <c r="E22" s="156">
        <v>230</v>
      </c>
    </row>
    <row r="23" spans="2:5" ht="12.75">
      <c r="B23" s="60" t="s">
        <v>36</v>
      </c>
      <c r="C23" s="8">
        <v>54</v>
      </c>
      <c r="D23" s="156">
        <v>47</v>
      </c>
      <c r="E23" s="156">
        <v>30</v>
      </c>
    </row>
    <row r="24" spans="2:5" ht="12.75">
      <c r="B24" s="60" t="s">
        <v>155</v>
      </c>
      <c r="C24" s="8">
        <v>152</v>
      </c>
      <c r="D24" s="156">
        <v>128</v>
      </c>
      <c r="E24" s="156">
        <v>76</v>
      </c>
    </row>
    <row r="25" spans="2:5" ht="12.75">
      <c r="B25" s="60" t="s">
        <v>37</v>
      </c>
      <c r="C25" s="8">
        <v>744</v>
      </c>
      <c r="D25" s="156">
        <v>852</v>
      </c>
      <c r="E25" s="156">
        <v>509</v>
      </c>
    </row>
    <row r="26" spans="2:5" ht="12.75">
      <c r="B26" s="60" t="s">
        <v>38</v>
      </c>
      <c r="C26" s="8">
        <v>442</v>
      </c>
      <c r="D26" s="156">
        <v>530</v>
      </c>
      <c r="E26" s="156">
        <v>431</v>
      </c>
    </row>
    <row r="27" spans="2:5" ht="12.75">
      <c r="B27" s="60" t="s">
        <v>73</v>
      </c>
      <c r="C27" s="8">
        <v>162</v>
      </c>
      <c r="D27" s="156">
        <v>207</v>
      </c>
      <c r="E27" s="156">
        <v>148</v>
      </c>
    </row>
    <row r="28" spans="2:5" ht="12.75">
      <c r="B28" s="60" t="s">
        <v>39</v>
      </c>
      <c r="C28" s="8">
        <v>247</v>
      </c>
      <c r="D28" s="156">
        <v>226</v>
      </c>
      <c r="E28" s="156">
        <v>180</v>
      </c>
    </row>
    <row r="29" spans="2:5" ht="12.75">
      <c r="B29" s="60" t="s">
        <v>40</v>
      </c>
      <c r="C29" s="8">
        <v>130</v>
      </c>
      <c r="D29" s="156">
        <v>139</v>
      </c>
      <c r="E29" s="156">
        <v>100</v>
      </c>
    </row>
    <row r="30" spans="2:5" ht="12.75">
      <c r="B30" s="60" t="s">
        <v>41</v>
      </c>
      <c r="C30" s="8">
        <v>862</v>
      </c>
      <c r="D30" s="156">
        <v>839</v>
      </c>
      <c r="E30" s="156">
        <v>622</v>
      </c>
    </row>
    <row r="31" spans="2:5" ht="12.75">
      <c r="B31" s="60" t="s">
        <v>42</v>
      </c>
      <c r="C31" s="8">
        <v>194</v>
      </c>
      <c r="D31" s="156">
        <v>286</v>
      </c>
      <c r="E31" s="156">
        <v>119</v>
      </c>
    </row>
    <row r="32" spans="2:5" ht="12.75">
      <c r="B32" s="60" t="s">
        <v>12</v>
      </c>
      <c r="C32" s="8">
        <v>177</v>
      </c>
      <c r="D32" s="156">
        <v>137</v>
      </c>
      <c r="E32" s="156">
        <v>143</v>
      </c>
    </row>
    <row r="33" spans="2:5" ht="12.75">
      <c r="B33" s="60" t="s">
        <v>43</v>
      </c>
      <c r="C33" s="8">
        <v>1045</v>
      </c>
      <c r="D33" s="156">
        <v>1228</v>
      </c>
      <c r="E33" s="156">
        <v>710</v>
      </c>
    </row>
    <row r="34" spans="2:5" ht="12.75">
      <c r="B34" s="60" t="s">
        <v>44</v>
      </c>
      <c r="C34" s="8">
        <v>184</v>
      </c>
      <c r="D34" s="156">
        <v>137</v>
      </c>
      <c r="E34" s="156">
        <v>156</v>
      </c>
    </row>
    <row r="35" spans="2:5" ht="12.75">
      <c r="B35" s="60" t="s">
        <v>45</v>
      </c>
      <c r="C35" s="8">
        <v>426</v>
      </c>
      <c r="D35" s="156">
        <v>511</v>
      </c>
      <c r="E35" s="156">
        <v>271</v>
      </c>
    </row>
    <row r="36" spans="2:5" ht="12.75">
      <c r="B36" s="60" t="s">
        <v>46</v>
      </c>
      <c r="C36" s="8">
        <v>121</v>
      </c>
      <c r="D36" s="156">
        <v>99</v>
      </c>
      <c r="E36" s="156">
        <v>89</v>
      </c>
    </row>
    <row r="37" spans="2:5" ht="12.75">
      <c r="B37" s="60" t="s">
        <v>13</v>
      </c>
      <c r="C37" s="8">
        <v>4335</v>
      </c>
      <c r="D37" s="156">
        <v>4049</v>
      </c>
      <c r="E37" s="156">
        <v>2622</v>
      </c>
    </row>
    <row r="38" spans="2:5" ht="12.75">
      <c r="B38" s="60" t="s">
        <v>47</v>
      </c>
      <c r="C38" s="8">
        <v>965</v>
      </c>
      <c r="D38" s="156">
        <v>1153</v>
      </c>
      <c r="E38" s="156">
        <v>783</v>
      </c>
    </row>
    <row r="39" spans="2:5" ht="12.75">
      <c r="B39" s="60" t="s">
        <v>14</v>
      </c>
      <c r="C39" s="8">
        <v>921</v>
      </c>
      <c r="D39" s="156">
        <v>947</v>
      </c>
      <c r="E39" s="156">
        <v>673</v>
      </c>
    </row>
    <row r="40" spans="2:5" ht="12.75">
      <c r="B40" s="60" t="s">
        <v>15</v>
      </c>
      <c r="C40" s="8">
        <v>181</v>
      </c>
      <c r="D40" s="156">
        <v>181</v>
      </c>
      <c r="E40" s="156">
        <v>159</v>
      </c>
    </row>
    <row r="41" spans="2:5" ht="12.75">
      <c r="B41" s="60" t="s">
        <v>48</v>
      </c>
      <c r="C41" s="8">
        <v>102</v>
      </c>
      <c r="D41" s="156">
        <v>79</v>
      </c>
      <c r="E41" s="156">
        <v>67</v>
      </c>
    </row>
    <row r="42" spans="2:5" ht="12.75">
      <c r="B42" s="60" t="s">
        <v>49</v>
      </c>
      <c r="C42" s="8">
        <v>45</v>
      </c>
      <c r="D42" s="156">
        <v>81</v>
      </c>
      <c r="E42" s="156">
        <v>43</v>
      </c>
    </row>
    <row r="43" spans="2:5" ht="12.75">
      <c r="B43" s="60" t="s">
        <v>50</v>
      </c>
      <c r="C43" s="8">
        <v>425</v>
      </c>
      <c r="D43" s="156">
        <v>386</v>
      </c>
      <c r="E43" s="156">
        <v>260</v>
      </c>
    </row>
    <row r="44" spans="2:5" ht="12.75">
      <c r="B44" s="60" t="s">
        <v>51</v>
      </c>
      <c r="C44" s="8">
        <v>154</v>
      </c>
      <c r="D44" s="156">
        <v>129</v>
      </c>
      <c r="E44" s="156">
        <v>100</v>
      </c>
    </row>
    <row r="45" spans="2:5" ht="12.75">
      <c r="B45" s="60" t="s">
        <v>134</v>
      </c>
      <c r="C45" s="8">
        <v>803</v>
      </c>
      <c r="D45" s="156">
        <v>790</v>
      </c>
      <c r="E45" s="156">
        <v>474</v>
      </c>
    </row>
    <row r="46" spans="2:5" ht="12.75">
      <c r="B46" s="60" t="s">
        <v>52</v>
      </c>
      <c r="C46" s="8">
        <v>51</v>
      </c>
      <c r="D46" s="156">
        <v>34</v>
      </c>
      <c r="E46" s="156">
        <v>29</v>
      </c>
    </row>
    <row r="47" spans="2:5" ht="12.75">
      <c r="B47" s="60" t="s">
        <v>53</v>
      </c>
      <c r="C47" s="8">
        <v>518</v>
      </c>
      <c r="D47" s="156">
        <v>674</v>
      </c>
      <c r="E47" s="156">
        <v>404</v>
      </c>
    </row>
    <row r="48" spans="2:5" ht="12.75">
      <c r="B48" s="60" t="s">
        <v>54</v>
      </c>
      <c r="C48" s="8">
        <v>44</v>
      </c>
      <c r="D48" s="156">
        <v>39</v>
      </c>
      <c r="E48" s="156">
        <v>34</v>
      </c>
    </row>
    <row r="49" spans="2:5" ht="12.75">
      <c r="B49" s="60" t="s">
        <v>55</v>
      </c>
      <c r="C49" s="8">
        <v>939</v>
      </c>
      <c r="D49" s="156">
        <v>939</v>
      </c>
      <c r="E49" s="156">
        <v>604</v>
      </c>
    </row>
    <row r="50" spans="2:5" ht="12.75">
      <c r="B50" s="60" t="s">
        <v>56</v>
      </c>
      <c r="C50" s="8">
        <v>57</v>
      </c>
      <c r="D50" s="156">
        <v>40</v>
      </c>
      <c r="E50" s="156">
        <v>29</v>
      </c>
    </row>
    <row r="51" spans="2:5" ht="12.75">
      <c r="B51" s="60" t="s">
        <v>57</v>
      </c>
      <c r="C51" s="8">
        <v>373</v>
      </c>
      <c r="D51" s="156">
        <v>498</v>
      </c>
      <c r="E51" s="156">
        <v>371</v>
      </c>
    </row>
    <row r="52" spans="2:5" ht="12.75">
      <c r="B52" s="60" t="s">
        <v>16</v>
      </c>
      <c r="C52" s="8">
        <v>1799</v>
      </c>
      <c r="D52" s="156">
        <v>1793</v>
      </c>
      <c r="E52" s="156">
        <v>1147</v>
      </c>
    </row>
    <row r="53" spans="2:5" ht="12.75">
      <c r="B53" s="60" t="s">
        <v>58</v>
      </c>
      <c r="C53" s="8">
        <v>292</v>
      </c>
      <c r="D53" s="156">
        <v>348</v>
      </c>
      <c r="E53" s="156">
        <v>215</v>
      </c>
    </row>
    <row r="54" spans="2:5" ht="12.75">
      <c r="B54" s="60" t="s">
        <v>59</v>
      </c>
      <c r="C54" s="8">
        <v>64</v>
      </c>
      <c r="D54" s="156">
        <v>65</v>
      </c>
      <c r="E54" s="156">
        <v>37</v>
      </c>
    </row>
    <row r="55" spans="2:5" ht="13.5" thickBot="1">
      <c r="B55" s="61" t="s">
        <v>60</v>
      </c>
      <c r="C55" s="11">
        <v>500</v>
      </c>
      <c r="D55" s="157">
        <v>587</v>
      </c>
      <c r="E55" s="157">
        <v>394</v>
      </c>
    </row>
    <row r="56" spans="2:5" ht="13.5" thickBot="1">
      <c r="B56" s="126" t="s">
        <v>81</v>
      </c>
      <c r="C56" s="142">
        <f>SUM(C6:C55)</f>
        <v>28135</v>
      </c>
      <c r="D56" s="142">
        <f>SUM(D6:D55)</f>
        <v>29275</v>
      </c>
      <c r="E56" s="142">
        <f>SUM(E6:E55)</f>
        <v>19314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1"/>
  <dimension ref="B2:L107"/>
  <sheetViews>
    <sheetView zoomScalePageLayoutView="0" workbookViewId="0" topLeftCell="A1">
      <selection activeCell="H81" sqref="H81"/>
    </sheetView>
  </sheetViews>
  <sheetFormatPr defaultColWidth="11.421875" defaultRowHeight="12.75"/>
  <cols>
    <col min="2" max="2" width="7.7109375" style="0" customWidth="1"/>
    <col min="3" max="3" width="13.8515625" style="0" customWidth="1"/>
    <col min="4" max="4" width="13.7109375" style="0" customWidth="1"/>
    <col min="5" max="5" width="13.57421875" style="0" customWidth="1"/>
    <col min="6" max="6" width="13.421875" style="0" customWidth="1"/>
    <col min="7" max="7" width="12.7109375" style="0" customWidth="1"/>
    <col min="10" max="10" width="10.8515625" style="0" customWidth="1"/>
    <col min="11" max="11" width="11.28125" style="0" customWidth="1"/>
    <col min="12" max="12" width="11.7109375" style="0" customWidth="1"/>
  </cols>
  <sheetData>
    <row r="2" spans="2:4" ht="15.75">
      <c r="B2" s="112" t="s">
        <v>63</v>
      </c>
      <c r="C2" s="113"/>
      <c r="D2" s="113"/>
    </row>
    <row r="3" ht="7.5" customHeight="1" thickBot="1"/>
    <row r="4" spans="3:6" ht="30.75" customHeight="1" thickBot="1">
      <c r="C4" s="124" t="s">
        <v>84</v>
      </c>
      <c r="D4" s="124" t="s">
        <v>153</v>
      </c>
      <c r="E4" s="124" t="s">
        <v>85</v>
      </c>
      <c r="F4" s="125" t="s">
        <v>86</v>
      </c>
    </row>
    <row r="5" spans="2:8" ht="12.75">
      <c r="B5" s="27" t="s">
        <v>0</v>
      </c>
      <c r="C5" s="28">
        <v>17449</v>
      </c>
      <c r="D5" s="28">
        <v>28005</v>
      </c>
      <c r="E5" s="29">
        <v>-0.035913586385988176</v>
      </c>
      <c r="F5" s="29">
        <v>-0.10501422134159982</v>
      </c>
      <c r="G5" s="40"/>
      <c r="H5" s="40"/>
    </row>
    <row r="6" spans="2:8" ht="12.75">
      <c r="B6" s="31" t="s">
        <v>1</v>
      </c>
      <c r="C6" s="32">
        <v>15620</v>
      </c>
      <c r="D6" s="32">
        <v>27250</v>
      </c>
      <c r="E6" s="33">
        <v>0.0045016077170418</v>
      </c>
      <c r="F6" s="33">
        <v>-0.09372089929493149</v>
      </c>
      <c r="G6" s="40"/>
      <c r="H6" s="40"/>
    </row>
    <row r="7" spans="2:8" ht="12.75">
      <c r="B7" s="31" t="s">
        <v>2</v>
      </c>
      <c r="C7" s="32">
        <v>16076</v>
      </c>
      <c r="D7" s="32">
        <v>22440</v>
      </c>
      <c r="E7" s="33">
        <v>0.025713009634403115</v>
      </c>
      <c r="F7" s="33">
        <v>0.003847186185917509</v>
      </c>
      <c r="G7" s="40"/>
      <c r="H7" s="40"/>
    </row>
    <row r="8" spans="2:8" ht="12.75">
      <c r="B8" s="31" t="s">
        <v>3</v>
      </c>
      <c r="C8" s="32">
        <v>17104</v>
      </c>
      <c r="D8" s="32">
        <v>29047</v>
      </c>
      <c r="E8" s="33">
        <v>0.0797979797979798</v>
      </c>
      <c r="F8" s="33">
        <v>0.10786071169762386</v>
      </c>
      <c r="G8" s="40"/>
      <c r="H8" s="40"/>
    </row>
    <row r="9" spans="2:8" ht="12.75">
      <c r="B9" s="31" t="s">
        <v>4</v>
      </c>
      <c r="C9" s="32">
        <v>19655</v>
      </c>
      <c r="D9" s="32">
        <v>35753</v>
      </c>
      <c r="E9" s="33">
        <f>+(C9-C5)/C5</f>
        <v>0.12642558312797295</v>
      </c>
      <c r="F9" s="33">
        <f>+(D9-D5)/D5</f>
        <v>0.2766648812712016</v>
      </c>
      <c r="G9" s="40"/>
      <c r="H9" s="40"/>
    </row>
    <row r="10" spans="2:9" ht="12.75">
      <c r="B10" s="31" t="s">
        <v>5</v>
      </c>
      <c r="C10" s="32">
        <v>24004</v>
      </c>
      <c r="D10" s="32">
        <v>43353</v>
      </c>
      <c r="E10" s="33">
        <f aca="true" t="shared" si="0" ref="E10:E27">+(C10-C6)/C6</f>
        <v>0.5367477592829706</v>
      </c>
      <c r="F10" s="33">
        <f aca="true" t="shared" si="1" ref="F10:F24">+(D10-D6)/D6</f>
        <v>0.5909357798165138</v>
      </c>
      <c r="G10" s="40"/>
      <c r="H10" s="40"/>
      <c r="I10" s="50"/>
    </row>
    <row r="11" spans="2:9" ht="12.75">
      <c r="B11" s="31" t="s">
        <v>6</v>
      </c>
      <c r="C11" s="32">
        <v>26057</v>
      </c>
      <c r="D11" s="32">
        <v>33370</v>
      </c>
      <c r="E11" s="33">
        <f t="shared" si="0"/>
        <v>0.6208633988554366</v>
      </c>
      <c r="F11" s="33">
        <f t="shared" si="1"/>
        <v>0.4870766488413547</v>
      </c>
      <c r="G11" s="40"/>
      <c r="H11" s="40"/>
      <c r="I11" s="50"/>
    </row>
    <row r="12" spans="2:8" ht="12.75">
      <c r="B12" s="31" t="s">
        <v>89</v>
      </c>
      <c r="C12" s="32">
        <v>33209</v>
      </c>
      <c r="D12" s="32">
        <v>45448</v>
      </c>
      <c r="E12" s="33">
        <f t="shared" si="0"/>
        <v>0.9415926099158092</v>
      </c>
      <c r="F12" s="33">
        <f t="shared" si="1"/>
        <v>0.5646366234034496</v>
      </c>
      <c r="G12" s="40"/>
      <c r="H12" s="40"/>
    </row>
    <row r="13" spans="2:8" ht="12.75">
      <c r="B13" s="78" t="s">
        <v>94</v>
      </c>
      <c r="C13" s="32">
        <v>38510</v>
      </c>
      <c r="D13" s="32">
        <v>51771</v>
      </c>
      <c r="E13" s="33">
        <f t="shared" si="0"/>
        <v>0.9592978885779699</v>
      </c>
      <c r="F13" s="33">
        <f t="shared" si="1"/>
        <v>0.44801834811064806</v>
      </c>
      <c r="G13" s="40"/>
      <c r="H13" s="40"/>
    </row>
    <row r="14" spans="2:8" ht="12.75">
      <c r="B14" s="78" t="s">
        <v>96</v>
      </c>
      <c r="C14" s="32">
        <v>35615</v>
      </c>
      <c r="D14" s="32">
        <v>47207</v>
      </c>
      <c r="E14" s="33">
        <f t="shared" si="0"/>
        <v>0.48371104815864024</v>
      </c>
      <c r="F14" s="33">
        <f t="shared" si="1"/>
        <v>0.088898115470671</v>
      </c>
      <c r="G14" s="40"/>
      <c r="H14" s="40"/>
    </row>
    <row r="15" spans="2:8" ht="12.75">
      <c r="B15" s="78" t="s">
        <v>100</v>
      </c>
      <c r="C15" s="32">
        <v>31576</v>
      </c>
      <c r="D15" s="32">
        <v>39978</v>
      </c>
      <c r="E15" s="33">
        <f t="shared" si="0"/>
        <v>0.21180488928119123</v>
      </c>
      <c r="F15" s="33">
        <f t="shared" si="1"/>
        <v>0.1980221756068325</v>
      </c>
      <c r="G15" s="40"/>
      <c r="H15" s="40"/>
    </row>
    <row r="16" spans="2:8" ht="12.75">
      <c r="B16" s="78" t="s">
        <v>102</v>
      </c>
      <c r="C16" s="32">
        <v>29678</v>
      </c>
      <c r="D16" s="32">
        <v>44720</v>
      </c>
      <c r="E16" s="33">
        <f t="shared" si="0"/>
        <v>-0.10632659821132825</v>
      </c>
      <c r="F16" s="33">
        <f t="shared" si="1"/>
        <v>-0.016018306636155607</v>
      </c>
      <c r="G16" s="40"/>
      <c r="H16" s="40"/>
    </row>
    <row r="17" spans="2:8" ht="12.75">
      <c r="B17" s="80" t="s">
        <v>108</v>
      </c>
      <c r="C17" s="81">
        <v>31192</v>
      </c>
      <c r="D17" s="81">
        <v>49437</v>
      </c>
      <c r="E17" s="33">
        <f t="shared" si="0"/>
        <v>-0.19002856400934823</v>
      </c>
      <c r="F17" s="84">
        <f t="shared" si="1"/>
        <v>-0.04508315466187634</v>
      </c>
      <c r="G17" s="40"/>
      <c r="H17" s="40"/>
    </row>
    <row r="18" spans="2:8" ht="12.75">
      <c r="B18" s="80" t="s">
        <v>120</v>
      </c>
      <c r="C18" s="81">
        <v>28131</v>
      </c>
      <c r="D18" s="81">
        <v>45558</v>
      </c>
      <c r="E18" s="33">
        <f t="shared" si="0"/>
        <v>-0.2101361785764425</v>
      </c>
      <c r="F18" s="84">
        <f t="shared" si="1"/>
        <v>-0.03493126019446269</v>
      </c>
      <c r="G18" s="40"/>
      <c r="H18" s="40"/>
    </row>
    <row r="19" spans="2:8" ht="12.75">
      <c r="B19" s="80" t="s">
        <v>135</v>
      </c>
      <c r="C19" s="81">
        <v>26080</v>
      </c>
      <c r="D19" s="81">
        <v>34229</v>
      </c>
      <c r="E19" s="33">
        <f t="shared" si="0"/>
        <v>-0.17405624524955662</v>
      </c>
      <c r="F19" s="84">
        <f t="shared" si="1"/>
        <v>-0.1438040922507379</v>
      </c>
      <c r="G19" s="40"/>
      <c r="H19" s="40"/>
    </row>
    <row r="20" spans="2:8" ht="12.75">
      <c r="B20" s="80" t="s">
        <v>138</v>
      </c>
      <c r="C20" s="81">
        <v>26539</v>
      </c>
      <c r="D20" s="81">
        <v>39680</v>
      </c>
      <c r="E20" s="33">
        <f t="shared" si="0"/>
        <v>-0.10576858278859762</v>
      </c>
      <c r="F20" s="84">
        <f t="shared" si="1"/>
        <v>-0.11270125223613596</v>
      </c>
      <c r="G20" s="40"/>
      <c r="H20" s="40"/>
    </row>
    <row r="21" spans="2:7" s="77" customFormat="1" ht="12.75">
      <c r="B21" s="80" t="s">
        <v>143</v>
      </c>
      <c r="C21" s="81">
        <v>30429</v>
      </c>
      <c r="D21" s="81">
        <v>43166</v>
      </c>
      <c r="E21" s="33">
        <f t="shared" si="0"/>
        <v>-0.024461400359066427</v>
      </c>
      <c r="F21" s="33">
        <f t="shared" si="1"/>
        <v>-0.12684831199304164</v>
      </c>
      <c r="G21" s="40"/>
    </row>
    <row r="22" spans="2:7" s="77" customFormat="1" ht="12.75">
      <c r="B22" s="80" t="s">
        <v>146</v>
      </c>
      <c r="C22" s="81">
        <v>28578</v>
      </c>
      <c r="D22" s="81">
        <v>40765</v>
      </c>
      <c r="E22" s="33">
        <f t="shared" si="0"/>
        <v>0.01588994347872454</v>
      </c>
      <c r="F22" s="33">
        <f t="shared" si="1"/>
        <v>-0.1052065498924448</v>
      </c>
      <c r="G22" s="40"/>
    </row>
    <row r="23" spans="2:7" s="77" customFormat="1" ht="12.75">
      <c r="B23" s="80" t="s">
        <v>157</v>
      </c>
      <c r="C23" s="81">
        <v>28651</v>
      </c>
      <c r="D23" s="81">
        <v>32371</v>
      </c>
      <c r="E23" s="33">
        <f t="shared" si="0"/>
        <v>0.09858128834355828</v>
      </c>
      <c r="F23" s="33">
        <f t="shared" si="1"/>
        <v>-0.05428145724385755</v>
      </c>
      <c r="G23" s="40"/>
    </row>
    <row r="24" spans="2:7" s="77" customFormat="1" ht="12.75">
      <c r="B24" s="80" t="s">
        <v>171</v>
      </c>
      <c r="C24" s="81">
        <v>29955</v>
      </c>
      <c r="D24" s="81">
        <v>37899</v>
      </c>
      <c r="E24" s="33">
        <f t="shared" si="0"/>
        <v>0.12871622894607934</v>
      </c>
      <c r="F24" s="33">
        <f t="shared" si="1"/>
        <v>-0.04488407258064516</v>
      </c>
      <c r="G24" s="40"/>
    </row>
    <row r="25" spans="2:7" s="77" customFormat="1" ht="12.75">
      <c r="B25" s="80" t="s">
        <v>179</v>
      </c>
      <c r="C25" s="81">
        <v>33651</v>
      </c>
      <c r="D25" s="81">
        <v>40543</v>
      </c>
      <c r="E25" s="33">
        <f t="shared" si="0"/>
        <v>0.10588583259390713</v>
      </c>
      <c r="F25" s="33">
        <f>+(D25-D21)/D21</f>
        <v>-0.060765417226520874</v>
      </c>
      <c r="G25" s="40"/>
    </row>
    <row r="26" spans="2:7" s="77" customFormat="1" ht="12.75">
      <c r="B26" s="80" t="s">
        <v>192</v>
      </c>
      <c r="C26" s="81">
        <v>37243</v>
      </c>
      <c r="D26" s="81">
        <v>38655</v>
      </c>
      <c r="E26" s="33">
        <f t="shared" si="0"/>
        <v>0.3032052627895584</v>
      </c>
      <c r="F26" s="33">
        <f>+(D26-D22)/D22</f>
        <v>-0.051760088311051146</v>
      </c>
      <c r="G26" s="40"/>
    </row>
    <row r="27" spans="2:7" s="77" customFormat="1" ht="12.75">
      <c r="B27" s="80" t="s">
        <v>200</v>
      </c>
      <c r="C27" s="81">
        <v>38384</v>
      </c>
      <c r="D27" s="81">
        <v>30949</v>
      </c>
      <c r="E27" s="33">
        <f t="shared" si="0"/>
        <v>0.33970891068374576</v>
      </c>
      <c r="F27" s="33">
        <f>+(D27-D23)/D23</f>
        <v>-0.04392820734608137</v>
      </c>
      <c r="G27" s="40"/>
    </row>
    <row r="29" spans="2:4" ht="15.75">
      <c r="B29" s="112" t="s">
        <v>64</v>
      </c>
      <c r="C29" s="113"/>
      <c r="D29" s="113"/>
    </row>
    <row r="30" ht="13.5" thickBot="1"/>
    <row r="31" spans="3:10" ht="39" thickBot="1">
      <c r="C31" s="124" t="s">
        <v>87</v>
      </c>
      <c r="D31" s="124" t="s">
        <v>188</v>
      </c>
      <c r="E31" s="124" t="s">
        <v>187</v>
      </c>
      <c r="F31" s="124" t="s">
        <v>190</v>
      </c>
      <c r="G31" s="124" t="s">
        <v>7</v>
      </c>
      <c r="H31" s="124" t="s">
        <v>189</v>
      </c>
      <c r="I31" s="124" t="s">
        <v>187</v>
      </c>
      <c r="J31" s="125" t="s">
        <v>190</v>
      </c>
    </row>
    <row r="32" spans="2:10" ht="12.75">
      <c r="B32" s="27" t="s">
        <v>0</v>
      </c>
      <c r="C32" s="28">
        <v>376</v>
      </c>
      <c r="D32" s="28">
        <v>1672</v>
      </c>
      <c r="E32" s="28">
        <v>93</v>
      </c>
      <c r="F32" s="28">
        <v>4170</v>
      </c>
      <c r="G32" s="29">
        <v>0.08670520231213873</v>
      </c>
      <c r="H32" s="29">
        <v>0.31343283582089554</v>
      </c>
      <c r="I32" s="29">
        <v>-0.18421052631578946</v>
      </c>
      <c r="J32" s="30">
        <v>0.04119850187265917</v>
      </c>
    </row>
    <row r="33" spans="2:10" ht="12.75">
      <c r="B33" s="31" t="s">
        <v>1</v>
      </c>
      <c r="C33" s="32">
        <v>345</v>
      </c>
      <c r="D33" s="32">
        <v>1917</v>
      </c>
      <c r="E33" s="32">
        <v>101</v>
      </c>
      <c r="F33" s="32">
        <v>4336</v>
      </c>
      <c r="G33" s="33">
        <v>-0.13533834586466165</v>
      </c>
      <c r="H33" s="33">
        <v>0.5764802631578947</v>
      </c>
      <c r="I33" s="33">
        <v>0.5074626865671642</v>
      </c>
      <c r="J33" s="34">
        <v>0.26046511627906976</v>
      </c>
    </row>
    <row r="34" spans="2:10" ht="12.75">
      <c r="B34" s="31" t="s">
        <v>2</v>
      </c>
      <c r="C34" s="32">
        <v>364</v>
      </c>
      <c r="D34" s="32">
        <v>903</v>
      </c>
      <c r="E34" s="32">
        <v>78</v>
      </c>
      <c r="F34" s="32">
        <v>3475</v>
      </c>
      <c r="G34" s="33">
        <v>0.3582089552238806</v>
      </c>
      <c r="H34" s="33">
        <v>0.28815977175463625</v>
      </c>
      <c r="I34" s="33">
        <v>0.25806451612903225</v>
      </c>
      <c r="J34" s="34">
        <v>0.20242214532871972</v>
      </c>
    </row>
    <row r="35" spans="2:10" ht="12.75">
      <c r="B35" s="31" t="s">
        <v>3</v>
      </c>
      <c r="C35" s="32">
        <v>504</v>
      </c>
      <c r="D35" s="32">
        <v>1451</v>
      </c>
      <c r="E35" s="32">
        <v>108</v>
      </c>
      <c r="F35" s="32">
        <v>4202</v>
      </c>
      <c r="G35" s="33">
        <v>0.5869565217391305</v>
      </c>
      <c r="H35" s="33">
        <v>0.21227197346600332</v>
      </c>
      <c r="I35" s="33">
        <v>0.34146341463414637</v>
      </c>
      <c r="J35" s="34">
        <v>0.09</v>
      </c>
    </row>
    <row r="36" spans="2:10" ht="12.75">
      <c r="B36" s="31" t="s">
        <v>4</v>
      </c>
      <c r="C36" s="32">
        <v>666</v>
      </c>
      <c r="D36" s="32">
        <v>1787</v>
      </c>
      <c r="E36" s="32">
        <v>137</v>
      </c>
      <c r="F36" s="32">
        <v>3838</v>
      </c>
      <c r="G36" s="33">
        <f aca="true" t="shared" si="2" ref="G36:I43">+(C36-C32)/C32</f>
        <v>0.7712765957446809</v>
      </c>
      <c r="H36" s="33">
        <f t="shared" si="2"/>
        <v>0.0687799043062201</v>
      </c>
      <c r="I36" s="33">
        <f t="shared" si="2"/>
        <v>0.4731182795698925</v>
      </c>
      <c r="J36" s="34">
        <f>+(F36-F32)/F32</f>
        <v>-0.07961630695443644</v>
      </c>
    </row>
    <row r="37" spans="2:10" ht="12.75">
      <c r="B37" s="31" t="s">
        <v>5</v>
      </c>
      <c r="C37" s="32">
        <v>1066</v>
      </c>
      <c r="D37" s="32">
        <v>1916</v>
      </c>
      <c r="E37" s="32">
        <v>167</v>
      </c>
      <c r="F37" s="32">
        <v>4296</v>
      </c>
      <c r="G37" s="33">
        <f t="shared" si="2"/>
        <v>2.0898550724637683</v>
      </c>
      <c r="H37" s="33">
        <f t="shared" si="2"/>
        <v>-0.0005216484089723526</v>
      </c>
      <c r="I37" s="33">
        <f t="shared" si="2"/>
        <v>0.6534653465346535</v>
      </c>
      <c r="J37" s="34">
        <f>+(F37-F33)/F33</f>
        <v>-0.00922509225092251</v>
      </c>
    </row>
    <row r="38" spans="2:10" ht="12.75">
      <c r="B38" s="31" t="s">
        <v>6</v>
      </c>
      <c r="C38" s="32">
        <v>1252</v>
      </c>
      <c r="D38" s="32">
        <v>1686</v>
      </c>
      <c r="E38" s="32">
        <v>182</v>
      </c>
      <c r="F38" s="32">
        <v>3576</v>
      </c>
      <c r="G38" s="33">
        <f t="shared" si="2"/>
        <v>2.4395604395604398</v>
      </c>
      <c r="H38" s="33">
        <f t="shared" si="2"/>
        <v>0.867109634551495</v>
      </c>
      <c r="I38" s="33">
        <f t="shared" si="2"/>
        <v>1.3333333333333333</v>
      </c>
      <c r="J38" s="34">
        <f>+(F38-F34)/F34</f>
        <v>0.02906474820143885</v>
      </c>
    </row>
    <row r="39" spans="2:10" ht="12.75">
      <c r="B39" s="31" t="s">
        <v>89</v>
      </c>
      <c r="C39" s="32">
        <v>1829</v>
      </c>
      <c r="D39" s="32">
        <v>3938</v>
      </c>
      <c r="E39" s="32">
        <v>451</v>
      </c>
      <c r="F39" s="32">
        <v>4260</v>
      </c>
      <c r="G39" s="33">
        <f t="shared" si="2"/>
        <v>2.628968253968254</v>
      </c>
      <c r="H39" s="33">
        <f t="shared" si="2"/>
        <v>1.7139903514817367</v>
      </c>
      <c r="I39" s="33">
        <f t="shared" si="2"/>
        <v>3.175925925925926</v>
      </c>
      <c r="J39" s="34">
        <f>+(F39-F35)/F35</f>
        <v>0.013802950975725845</v>
      </c>
    </row>
    <row r="40" spans="2:10" ht="12.75">
      <c r="B40" s="104" t="s">
        <v>94</v>
      </c>
      <c r="C40" s="32">
        <v>2129</v>
      </c>
      <c r="D40" s="32">
        <v>5242</v>
      </c>
      <c r="E40" s="32">
        <v>380</v>
      </c>
      <c r="F40" s="32">
        <v>4633</v>
      </c>
      <c r="G40" s="33">
        <f t="shared" si="2"/>
        <v>2.1966966966966965</v>
      </c>
      <c r="H40" s="33">
        <f t="shared" si="2"/>
        <v>1.9334079462786793</v>
      </c>
      <c r="I40" s="33">
        <f t="shared" si="2"/>
        <v>1.7737226277372262</v>
      </c>
      <c r="J40" s="33">
        <f aca="true" t="shared" si="3" ref="J40:J46">+(F40-F36)/F36</f>
        <v>0.20713913496612818</v>
      </c>
    </row>
    <row r="41" spans="2:10" ht="12.75">
      <c r="B41" s="31" t="s">
        <v>96</v>
      </c>
      <c r="C41" s="32">
        <v>2168</v>
      </c>
      <c r="D41" s="32">
        <v>6154</v>
      </c>
      <c r="E41" s="32">
        <v>476</v>
      </c>
      <c r="F41" s="32">
        <v>4836</v>
      </c>
      <c r="G41" s="33">
        <f t="shared" si="2"/>
        <v>1.0337711069418387</v>
      </c>
      <c r="H41" s="33">
        <f t="shared" si="2"/>
        <v>2.211899791231733</v>
      </c>
      <c r="I41" s="33">
        <f t="shared" si="2"/>
        <v>1.8502994011976048</v>
      </c>
      <c r="J41" s="83">
        <f t="shared" si="3"/>
        <v>0.12569832402234637</v>
      </c>
    </row>
    <row r="42" spans="2:10" ht="12.75">
      <c r="B42" s="31" t="s">
        <v>100</v>
      </c>
      <c r="C42" s="32">
        <v>1591</v>
      </c>
      <c r="D42" s="32">
        <v>3941</v>
      </c>
      <c r="E42" s="32">
        <v>303</v>
      </c>
      <c r="F42" s="32">
        <v>3942</v>
      </c>
      <c r="G42" s="33">
        <f t="shared" si="2"/>
        <v>0.2707667731629393</v>
      </c>
      <c r="H42" s="33">
        <f t="shared" si="2"/>
        <v>1.337485172004745</v>
      </c>
      <c r="I42" s="33">
        <f t="shared" si="2"/>
        <v>0.6648351648351648</v>
      </c>
      <c r="J42" s="79">
        <f t="shared" si="3"/>
        <v>0.10234899328859061</v>
      </c>
    </row>
    <row r="43" spans="2:10" ht="12.75">
      <c r="B43" s="31" t="s">
        <v>102</v>
      </c>
      <c r="C43" s="32">
        <v>1880</v>
      </c>
      <c r="D43" s="32">
        <v>5523</v>
      </c>
      <c r="E43" s="32">
        <v>381</v>
      </c>
      <c r="F43" s="32">
        <v>4332</v>
      </c>
      <c r="G43" s="33">
        <f t="shared" si="2"/>
        <v>0.027884089666484417</v>
      </c>
      <c r="H43" s="33">
        <f t="shared" si="2"/>
        <v>0.40248857287963435</v>
      </c>
      <c r="I43" s="33">
        <f t="shared" si="2"/>
        <v>-0.15521064301552107</v>
      </c>
      <c r="J43" s="79">
        <f t="shared" si="3"/>
        <v>0.016901408450704224</v>
      </c>
    </row>
    <row r="44" spans="2:10" ht="12.75">
      <c r="B44" s="31" t="s">
        <v>108</v>
      </c>
      <c r="C44" s="81">
        <v>1901</v>
      </c>
      <c r="D44" s="81">
        <v>5350</v>
      </c>
      <c r="E44" s="81">
        <v>395</v>
      </c>
      <c r="F44" s="81">
        <v>4981</v>
      </c>
      <c r="G44" s="84">
        <f>+(C44-C40)/C40</f>
        <v>-0.10709253170502583</v>
      </c>
      <c r="H44" s="84">
        <f>+(D44-D40)/D40</f>
        <v>0.02060282334986646</v>
      </c>
      <c r="I44" s="84">
        <f aca="true" t="shared" si="4" ref="I44:I51">+(E44-E40)/E40</f>
        <v>0.039473684210526314</v>
      </c>
      <c r="J44" s="82">
        <f t="shared" si="3"/>
        <v>0.07511331750485646</v>
      </c>
    </row>
    <row r="45" spans="2:10" ht="12.75">
      <c r="B45" s="31" t="s">
        <v>120</v>
      </c>
      <c r="C45" s="81">
        <v>1819</v>
      </c>
      <c r="D45" s="81">
        <v>6089</v>
      </c>
      <c r="E45" s="81">
        <v>410</v>
      </c>
      <c r="F45" s="81">
        <v>4727</v>
      </c>
      <c r="G45" s="84">
        <f aca="true" t="shared" si="5" ref="G45:H51">+(C45-C41)/C41</f>
        <v>-0.1609778597785978</v>
      </c>
      <c r="H45" s="84">
        <f t="shared" si="5"/>
        <v>-0.010562235944101397</v>
      </c>
      <c r="I45" s="84">
        <f t="shared" si="4"/>
        <v>-0.13865546218487396</v>
      </c>
      <c r="J45" s="82">
        <f t="shared" si="3"/>
        <v>-0.022539288668320927</v>
      </c>
    </row>
    <row r="46" spans="2:10" s="77" customFormat="1" ht="12" customHeight="1">
      <c r="B46" s="31" t="s">
        <v>135</v>
      </c>
      <c r="C46" s="81">
        <v>1558</v>
      </c>
      <c r="D46" s="81">
        <v>4486</v>
      </c>
      <c r="E46" s="81">
        <v>294</v>
      </c>
      <c r="F46" s="81">
        <v>3619</v>
      </c>
      <c r="G46" s="84">
        <f t="shared" si="5"/>
        <v>-0.020741671904462602</v>
      </c>
      <c r="H46" s="84">
        <f t="shared" si="5"/>
        <v>0.13828977416899263</v>
      </c>
      <c r="I46" s="84">
        <f t="shared" si="4"/>
        <v>-0.0297029702970297</v>
      </c>
      <c r="J46" s="82">
        <f t="shared" si="3"/>
        <v>-0.08193810248604769</v>
      </c>
    </row>
    <row r="47" spans="2:10" s="77" customFormat="1" ht="12" customHeight="1">
      <c r="B47" s="31" t="s">
        <v>138</v>
      </c>
      <c r="C47" s="81">
        <v>1858</v>
      </c>
      <c r="D47" s="81">
        <v>4544</v>
      </c>
      <c r="E47" s="81">
        <v>387</v>
      </c>
      <c r="F47" s="81">
        <v>4576</v>
      </c>
      <c r="G47" s="84">
        <f t="shared" si="5"/>
        <v>-0.011702127659574468</v>
      </c>
      <c r="H47" s="84">
        <f t="shared" si="5"/>
        <v>-0.1772587361940974</v>
      </c>
      <c r="I47" s="84">
        <f t="shared" si="4"/>
        <v>0.015748031496062992</v>
      </c>
      <c r="J47" s="82">
        <f aca="true" t="shared" si="6" ref="J47:J54">+(F47-F43)/F43</f>
        <v>0.05632502308402586</v>
      </c>
    </row>
    <row r="48" spans="2:10" s="77" customFormat="1" ht="12" customHeight="1">
      <c r="B48" s="104" t="s">
        <v>143</v>
      </c>
      <c r="C48" s="81">
        <v>2116</v>
      </c>
      <c r="D48" s="81">
        <v>5021</v>
      </c>
      <c r="E48" s="81">
        <v>361</v>
      </c>
      <c r="F48" s="81">
        <v>5143</v>
      </c>
      <c r="G48" s="84">
        <f aca="true" t="shared" si="7" ref="G48:G54">+(C48-C44)/C44</f>
        <v>0.11309836927932668</v>
      </c>
      <c r="H48" s="84">
        <f t="shared" si="5"/>
        <v>-0.06149532710280374</v>
      </c>
      <c r="I48" s="84">
        <f t="shared" si="4"/>
        <v>-0.08607594936708861</v>
      </c>
      <c r="J48" s="82">
        <f t="shared" si="6"/>
        <v>0.03252358964063441</v>
      </c>
    </row>
    <row r="49" spans="2:10" s="77" customFormat="1" ht="12" customHeight="1">
      <c r="B49" s="104" t="s">
        <v>146</v>
      </c>
      <c r="C49" s="81">
        <v>1970</v>
      </c>
      <c r="D49" s="81">
        <v>5650</v>
      </c>
      <c r="E49" s="81">
        <v>397</v>
      </c>
      <c r="F49" s="81">
        <v>4874</v>
      </c>
      <c r="G49" s="84">
        <f t="shared" si="7"/>
        <v>0.08301264431006047</v>
      </c>
      <c r="H49" s="84">
        <f t="shared" si="5"/>
        <v>-0.0720972245032025</v>
      </c>
      <c r="I49" s="84">
        <f t="shared" si="4"/>
        <v>-0.03170731707317073</v>
      </c>
      <c r="J49" s="82">
        <f t="shared" si="6"/>
        <v>0.03109794795853607</v>
      </c>
    </row>
    <row r="50" spans="2:10" s="77" customFormat="1" ht="12" customHeight="1">
      <c r="B50" s="104" t="s">
        <v>157</v>
      </c>
      <c r="C50" s="81">
        <v>1817</v>
      </c>
      <c r="D50" s="81">
        <v>4009</v>
      </c>
      <c r="E50" s="81">
        <v>334</v>
      </c>
      <c r="F50" s="81">
        <v>3969</v>
      </c>
      <c r="G50" s="84">
        <f t="shared" si="7"/>
        <v>0.1662387676508344</v>
      </c>
      <c r="H50" s="84">
        <f t="shared" si="5"/>
        <v>-0.10633080695497102</v>
      </c>
      <c r="I50" s="84">
        <f t="shared" si="4"/>
        <v>0.1360544217687075</v>
      </c>
      <c r="J50" s="82">
        <f t="shared" si="6"/>
        <v>0.09671179883945841</v>
      </c>
    </row>
    <row r="51" spans="2:10" s="77" customFormat="1" ht="12" customHeight="1">
      <c r="B51" s="104" t="s">
        <v>171</v>
      </c>
      <c r="C51" s="81">
        <v>2124</v>
      </c>
      <c r="D51" s="81">
        <v>5319</v>
      </c>
      <c r="E51" s="81">
        <v>427</v>
      </c>
      <c r="F51" s="81">
        <v>4724</v>
      </c>
      <c r="G51" s="84">
        <f t="shared" si="7"/>
        <v>0.14316469321851452</v>
      </c>
      <c r="H51" s="84">
        <f t="shared" si="5"/>
        <v>0.17055457746478872</v>
      </c>
      <c r="I51" s="84">
        <f t="shared" si="4"/>
        <v>0.10335917312661498</v>
      </c>
      <c r="J51" s="82">
        <f t="shared" si="6"/>
        <v>0.032342657342657344</v>
      </c>
    </row>
    <row r="52" spans="2:10" s="77" customFormat="1" ht="12" customHeight="1">
      <c r="B52" s="104" t="s">
        <v>179</v>
      </c>
      <c r="C52" s="81">
        <v>2541</v>
      </c>
      <c r="D52" s="81">
        <v>4599</v>
      </c>
      <c r="E52" s="81">
        <v>615</v>
      </c>
      <c r="F52" s="81">
        <v>5089</v>
      </c>
      <c r="G52" s="84">
        <f t="shared" si="7"/>
        <v>0.2008506616257089</v>
      </c>
      <c r="H52" s="84">
        <f aca="true" t="shared" si="8" ref="H52:I54">+(D52-D48)/D48</f>
        <v>-0.08404700258912567</v>
      </c>
      <c r="I52" s="84">
        <f t="shared" si="8"/>
        <v>0.703601108033241</v>
      </c>
      <c r="J52" s="84">
        <f t="shared" si="6"/>
        <v>-0.01049970834143496</v>
      </c>
    </row>
    <row r="53" spans="2:10" s="77" customFormat="1" ht="12" customHeight="1">
      <c r="B53" s="104" t="s">
        <v>192</v>
      </c>
      <c r="C53" s="81">
        <v>2666</v>
      </c>
      <c r="D53" s="81">
        <v>4241</v>
      </c>
      <c r="E53" s="81">
        <v>694</v>
      </c>
      <c r="F53" s="81">
        <v>5319</v>
      </c>
      <c r="G53" s="84">
        <f t="shared" si="7"/>
        <v>0.3532994923857868</v>
      </c>
      <c r="H53" s="84">
        <f t="shared" si="8"/>
        <v>-0.24938053097345134</v>
      </c>
      <c r="I53" s="84">
        <f t="shared" si="8"/>
        <v>0.7481108312342569</v>
      </c>
      <c r="J53" s="84">
        <f t="shared" si="6"/>
        <v>0.0913007796471071</v>
      </c>
    </row>
    <row r="54" spans="2:10" s="77" customFormat="1" ht="12" customHeight="1">
      <c r="B54" s="104" t="s">
        <v>200</v>
      </c>
      <c r="C54" s="81">
        <v>2306</v>
      </c>
      <c r="D54" s="81">
        <v>2599</v>
      </c>
      <c r="E54" s="81">
        <v>528</v>
      </c>
      <c r="F54" s="81">
        <v>4401</v>
      </c>
      <c r="G54" s="84">
        <f t="shared" si="7"/>
        <v>0.2691249312052834</v>
      </c>
      <c r="H54" s="84">
        <f t="shared" si="8"/>
        <v>-0.3517086555250686</v>
      </c>
      <c r="I54" s="84">
        <f t="shared" si="8"/>
        <v>0.5808383233532934</v>
      </c>
      <c r="J54" s="84">
        <f t="shared" si="6"/>
        <v>0.10884353741496598</v>
      </c>
    </row>
    <row r="55" spans="2:12" ht="12.75">
      <c r="B55" s="2"/>
      <c r="C55" s="1"/>
      <c r="D55" s="1"/>
      <c r="E55" s="1"/>
      <c r="F55" s="2"/>
      <c r="G55" s="1"/>
      <c r="H55" s="4"/>
      <c r="I55" s="4"/>
      <c r="J55" s="4"/>
      <c r="K55" s="4"/>
      <c r="L55" s="4"/>
    </row>
    <row r="56" spans="2:12" ht="15.75">
      <c r="B56" s="114" t="s">
        <v>65</v>
      </c>
      <c r="C56" s="115"/>
      <c r="D56" s="115"/>
      <c r="E56" s="115"/>
      <c r="F56" s="116"/>
      <c r="G56" s="115"/>
      <c r="H56" s="4"/>
      <c r="I56" s="4"/>
      <c r="J56" s="4"/>
      <c r="K56" s="4"/>
      <c r="L56" s="4"/>
    </row>
    <row r="57" ht="13.5" thickBot="1"/>
    <row r="58" spans="3:6" ht="26.25" thickBot="1">
      <c r="C58" s="124" t="s">
        <v>20</v>
      </c>
      <c r="D58" s="124" t="s">
        <v>21</v>
      </c>
      <c r="E58" s="124" t="s">
        <v>115</v>
      </c>
      <c r="F58" s="125" t="s">
        <v>116</v>
      </c>
    </row>
    <row r="59" spans="2:6" ht="12.75">
      <c r="B59" s="27" t="s">
        <v>0</v>
      </c>
      <c r="C59" s="28">
        <v>5688</v>
      </c>
      <c r="D59" s="30">
        <v>0.19596299411269974</v>
      </c>
      <c r="E59" s="28">
        <v>117595</v>
      </c>
      <c r="F59" s="30">
        <v>0.19596299411269974</v>
      </c>
    </row>
    <row r="60" spans="2:6" ht="12.75">
      <c r="B60" s="31" t="s">
        <v>1</v>
      </c>
      <c r="C60" s="32">
        <v>5935</v>
      </c>
      <c r="D60" s="34">
        <v>0.2964176496286588</v>
      </c>
      <c r="E60" s="32">
        <v>105562</v>
      </c>
      <c r="F60" s="34">
        <v>0.2964176496286588</v>
      </c>
    </row>
    <row r="61" spans="2:6" ht="12.75">
      <c r="B61" s="31" t="s">
        <v>2</v>
      </c>
      <c r="C61" s="32">
        <v>5484</v>
      </c>
      <c r="D61" s="34">
        <v>0.6049165935030729</v>
      </c>
      <c r="E61" s="32">
        <v>82411</v>
      </c>
      <c r="F61" s="34">
        <v>0.6049165935030729</v>
      </c>
    </row>
    <row r="62" spans="2:6" ht="12.75">
      <c r="B62" s="31" t="s">
        <v>3</v>
      </c>
      <c r="C62" s="32">
        <v>8836</v>
      </c>
      <c r="D62" s="34">
        <v>0.814001231779922</v>
      </c>
      <c r="E62" s="32">
        <v>115031</v>
      </c>
      <c r="F62" s="34">
        <v>0.814001231779922</v>
      </c>
    </row>
    <row r="63" spans="2:6" ht="12.75">
      <c r="B63" s="31" t="s">
        <v>4</v>
      </c>
      <c r="C63" s="32">
        <v>11050</v>
      </c>
      <c r="D63" s="34">
        <f>+(C63-C59)/C59</f>
        <v>0.9426863572433193</v>
      </c>
      <c r="E63" s="32">
        <v>121829</v>
      </c>
      <c r="F63" s="34">
        <f>+(E63-E59)/E59</f>
        <v>0.036004932182490755</v>
      </c>
    </row>
    <row r="64" spans="2:6" ht="12.75">
      <c r="B64" s="31" t="s">
        <v>5</v>
      </c>
      <c r="C64" s="32">
        <v>12938</v>
      </c>
      <c r="D64" s="34">
        <f>+(C64-C60)/C60</f>
        <v>1.179949452401011</v>
      </c>
      <c r="E64" s="32">
        <v>168029</v>
      </c>
      <c r="F64" s="34">
        <f>+(E64-E60)/E60</f>
        <v>0.5917565032871678</v>
      </c>
    </row>
    <row r="65" spans="2:7" ht="12.75">
      <c r="B65" s="31" t="s">
        <v>6</v>
      </c>
      <c r="C65" s="32">
        <v>13487</v>
      </c>
      <c r="D65" s="34">
        <f>+(C65-C61)/C61</f>
        <v>1.4593362509117433</v>
      </c>
      <c r="E65" s="32">
        <v>141751</v>
      </c>
      <c r="F65" s="34">
        <f>+(E65-E61)/E61</f>
        <v>0.7200495079540352</v>
      </c>
      <c r="G65" s="74"/>
    </row>
    <row r="66" spans="2:6" ht="12.75">
      <c r="B66" s="31" t="s">
        <v>89</v>
      </c>
      <c r="C66" s="32">
        <v>21211</v>
      </c>
      <c r="D66" s="34">
        <f>+(C66-C62)/C62</f>
        <v>1.4005205975554549</v>
      </c>
      <c r="E66" s="32">
        <v>214367</v>
      </c>
      <c r="F66" s="34">
        <f>+(E66-E62)/E62</f>
        <v>0.8635585190079196</v>
      </c>
    </row>
    <row r="67" spans="2:10" ht="12.75">
      <c r="B67" s="31" t="s">
        <v>94</v>
      </c>
      <c r="C67" s="32">
        <v>23433</v>
      </c>
      <c r="D67" s="34">
        <f aca="true" t="shared" si="9" ref="D67:F70">+(C67-C63)/C63</f>
        <v>1.120633484162896</v>
      </c>
      <c r="E67" s="32">
        <v>207890</v>
      </c>
      <c r="F67" s="34">
        <f t="shared" si="9"/>
        <v>0.7064081622602172</v>
      </c>
      <c r="H67" s="35"/>
      <c r="J67" s="40"/>
    </row>
    <row r="68" spans="2:10" ht="12.75">
      <c r="B68" s="31" t="s">
        <v>96</v>
      </c>
      <c r="C68" s="32">
        <v>23704</v>
      </c>
      <c r="D68" s="73">
        <f t="shared" si="9"/>
        <v>0.8321224300510125</v>
      </c>
      <c r="E68" s="32">
        <v>216333</v>
      </c>
      <c r="F68" s="73">
        <f t="shared" si="9"/>
        <v>0.2874741860036065</v>
      </c>
      <c r="H68" s="35"/>
      <c r="J68" s="40"/>
    </row>
    <row r="69" spans="2:10" ht="12.75">
      <c r="B69" s="78" t="s">
        <v>100</v>
      </c>
      <c r="C69" s="32">
        <v>19241</v>
      </c>
      <c r="D69" s="79">
        <f t="shared" si="9"/>
        <v>0.4266330540520501</v>
      </c>
      <c r="E69" s="32">
        <v>178421</v>
      </c>
      <c r="F69" s="79">
        <f t="shared" si="9"/>
        <v>0.25869306036641715</v>
      </c>
      <c r="H69" s="35"/>
      <c r="J69" s="40"/>
    </row>
    <row r="70" spans="2:10" ht="12.75">
      <c r="B70" s="78" t="s">
        <v>102</v>
      </c>
      <c r="C70" s="32">
        <v>26941</v>
      </c>
      <c r="D70" s="79">
        <f t="shared" si="9"/>
        <v>0.2701428504078073</v>
      </c>
      <c r="E70" s="32">
        <v>254231</v>
      </c>
      <c r="F70" s="79">
        <f t="shared" si="9"/>
        <v>0.18596145862003013</v>
      </c>
      <c r="H70" s="35"/>
      <c r="J70" s="40"/>
    </row>
    <row r="71" spans="2:10" s="77" customFormat="1" ht="12.75">
      <c r="B71" s="80" t="s">
        <v>108</v>
      </c>
      <c r="C71" s="81">
        <v>27597</v>
      </c>
      <c r="D71" s="82">
        <f aca="true" t="shared" si="10" ref="D71:D81">+(C71-C67)/C67</f>
        <v>0.17769811803866342</v>
      </c>
      <c r="E71" s="81">
        <v>255528</v>
      </c>
      <c r="F71" s="82">
        <f aca="true" t="shared" si="11" ref="F71:F81">+(E71-E67)/E67</f>
        <v>0.2291500312665352</v>
      </c>
      <c r="G71"/>
      <c r="H71" s="35"/>
      <c r="J71" s="40"/>
    </row>
    <row r="72" spans="2:10" s="77" customFormat="1" ht="12.75">
      <c r="B72" s="80" t="s">
        <v>120</v>
      </c>
      <c r="C72" s="81">
        <v>24533</v>
      </c>
      <c r="D72" s="82">
        <f t="shared" si="10"/>
        <v>0.03497300033749578</v>
      </c>
      <c r="E72" s="81">
        <v>238962</v>
      </c>
      <c r="F72" s="82">
        <f t="shared" si="11"/>
        <v>0.10460262650635825</v>
      </c>
      <c r="G72"/>
      <c r="H72" s="35"/>
      <c r="J72" s="40"/>
    </row>
    <row r="73" spans="2:10" ht="12.75">
      <c r="B73" s="80" t="s">
        <v>135</v>
      </c>
      <c r="C73" s="81">
        <v>19358</v>
      </c>
      <c r="D73" s="82">
        <f t="shared" si="10"/>
        <v>0.006080765033002443</v>
      </c>
      <c r="E73" s="81">
        <v>177892</v>
      </c>
      <c r="F73" s="82">
        <f t="shared" si="11"/>
        <v>-0.0029648976297633124</v>
      </c>
      <c r="H73" s="35"/>
      <c r="J73" s="40"/>
    </row>
    <row r="74" spans="2:10" ht="12.75">
      <c r="B74" s="80" t="s">
        <v>138</v>
      </c>
      <c r="C74" s="81">
        <v>22148</v>
      </c>
      <c r="D74" s="82">
        <f t="shared" si="10"/>
        <v>-0.17790727886863889</v>
      </c>
      <c r="E74" s="81">
        <v>222745</v>
      </c>
      <c r="F74" s="82">
        <f t="shared" si="11"/>
        <v>-0.1238479965071136</v>
      </c>
      <c r="G74" s="77"/>
      <c r="H74" s="35"/>
      <c r="J74" s="40"/>
    </row>
    <row r="75" spans="2:10" ht="12.75">
      <c r="B75" s="80" t="s">
        <v>143</v>
      </c>
      <c r="C75" s="81">
        <v>21737</v>
      </c>
      <c r="D75" s="82">
        <f t="shared" si="10"/>
        <v>-0.21234192122332138</v>
      </c>
      <c r="E75" s="81">
        <v>229355</v>
      </c>
      <c r="F75" s="82">
        <f t="shared" si="11"/>
        <v>-0.10242713127328512</v>
      </c>
      <c r="G75" s="77"/>
      <c r="H75" s="35"/>
      <c r="J75" s="40"/>
    </row>
    <row r="76" spans="2:6" ht="12.75">
      <c r="B76" s="80" t="s">
        <v>146</v>
      </c>
      <c r="C76" s="81">
        <v>20505</v>
      </c>
      <c r="D76" s="82">
        <f t="shared" si="10"/>
        <v>-0.1641870134105083</v>
      </c>
      <c r="E76" s="81">
        <v>212296</v>
      </c>
      <c r="F76" s="82">
        <f t="shared" si="11"/>
        <v>-0.11159096425373072</v>
      </c>
    </row>
    <row r="77" spans="2:6" ht="12.75">
      <c r="B77" s="80" t="s">
        <v>157</v>
      </c>
      <c r="C77" s="81">
        <v>14861</v>
      </c>
      <c r="D77" s="82">
        <f t="shared" si="10"/>
        <v>-0.2323070565141027</v>
      </c>
      <c r="E77" s="81">
        <v>99713</v>
      </c>
      <c r="F77" s="82">
        <f t="shared" si="11"/>
        <v>-0.439474512625638</v>
      </c>
    </row>
    <row r="78" spans="2:6" ht="12.75">
      <c r="B78" s="80" t="s">
        <v>171</v>
      </c>
      <c r="C78" s="81">
        <v>20751</v>
      </c>
      <c r="D78" s="82">
        <f t="shared" si="10"/>
        <v>-0.0630756727469749</v>
      </c>
      <c r="E78" s="81">
        <v>142340</v>
      </c>
      <c r="F78" s="82">
        <f t="shared" si="11"/>
        <v>-0.36097331028754853</v>
      </c>
    </row>
    <row r="79" spans="2:6" ht="12.75">
      <c r="B79" s="80" t="s">
        <v>179</v>
      </c>
      <c r="C79" s="81">
        <v>24792</v>
      </c>
      <c r="D79" s="82">
        <f t="shared" si="10"/>
        <v>0.1405437732897824</v>
      </c>
      <c r="E79" s="81">
        <v>171669</v>
      </c>
      <c r="F79" s="82">
        <f t="shared" si="11"/>
        <v>-0.25151402847114734</v>
      </c>
    </row>
    <row r="80" spans="2:6" ht="12.75">
      <c r="B80" s="80" t="s">
        <v>192</v>
      </c>
      <c r="C80" s="81">
        <v>23421</v>
      </c>
      <c r="D80" s="82">
        <f t="shared" si="10"/>
        <v>0.14220921726408192</v>
      </c>
      <c r="E80" s="81">
        <v>172319</v>
      </c>
      <c r="F80" s="82">
        <f t="shared" si="11"/>
        <v>-0.18830783434450013</v>
      </c>
    </row>
    <row r="81" spans="2:6" ht="12.75">
      <c r="B81" s="80" t="s">
        <v>200</v>
      </c>
      <c r="C81" s="81">
        <v>19324</v>
      </c>
      <c r="D81" s="82">
        <f t="shared" si="10"/>
        <v>0.300316264046834</v>
      </c>
      <c r="E81" s="81">
        <v>139047</v>
      </c>
      <c r="F81" s="82">
        <f t="shared" si="11"/>
        <v>0.394472135027529</v>
      </c>
    </row>
    <row r="83" spans="2:6" ht="15.75">
      <c r="B83" s="114" t="s">
        <v>145</v>
      </c>
      <c r="C83" s="113"/>
      <c r="D83" s="113"/>
      <c r="E83" s="113"/>
      <c r="F83" s="113"/>
    </row>
    <row r="84" ht="13.5" thickBot="1"/>
    <row r="85" spans="3:4" ht="26.25" thickBot="1">
      <c r="C85" s="124" t="s">
        <v>113</v>
      </c>
      <c r="D85" s="125" t="s">
        <v>178</v>
      </c>
    </row>
    <row r="86" spans="2:4" ht="12.75">
      <c r="B86" s="78" t="s">
        <v>4</v>
      </c>
      <c r="C86" s="32">
        <v>5614</v>
      </c>
      <c r="D86" s="33"/>
    </row>
    <row r="87" spans="2:4" ht="12.75">
      <c r="B87" s="78" t="s">
        <v>5</v>
      </c>
      <c r="C87" s="32">
        <v>8316</v>
      </c>
      <c r="D87" s="33"/>
    </row>
    <row r="88" spans="2:4" ht="12.75">
      <c r="B88" s="78" t="s">
        <v>6</v>
      </c>
      <c r="C88" s="32">
        <v>5615</v>
      </c>
      <c r="D88" s="33"/>
    </row>
    <row r="89" spans="2:4" ht="12.75">
      <c r="B89" s="78" t="s">
        <v>89</v>
      </c>
      <c r="C89" s="32">
        <v>7203</v>
      </c>
      <c r="D89" s="33"/>
    </row>
    <row r="90" spans="2:4" ht="12.75">
      <c r="B90" s="78" t="s">
        <v>94</v>
      </c>
      <c r="C90" s="32">
        <v>8526</v>
      </c>
      <c r="D90" s="33">
        <f aca="true" t="shared" si="12" ref="D90:D96">+(C90-C86)/C86</f>
        <v>0.5187032418952618</v>
      </c>
    </row>
    <row r="91" spans="2:4" ht="12.75">
      <c r="B91" s="78" t="s">
        <v>96</v>
      </c>
      <c r="C91" s="32">
        <v>9348</v>
      </c>
      <c r="D91" s="79">
        <f t="shared" si="12"/>
        <v>0.1240981240981241</v>
      </c>
    </row>
    <row r="92" spans="2:4" ht="12.75">
      <c r="B92" s="78" t="s">
        <v>100</v>
      </c>
      <c r="C92" s="32">
        <v>7029</v>
      </c>
      <c r="D92" s="79">
        <f t="shared" si="12"/>
        <v>0.25182546749777385</v>
      </c>
    </row>
    <row r="93" spans="2:4" s="77" customFormat="1" ht="12.75">
      <c r="B93" s="78" t="s">
        <v>102</v>
      </c>
      <c r="C93" s="32">
        <v>9015</v>
      </c>
      <c r="D93" s="79">
        <f t="shared" si="12"/>
        <v>0.2515618492294877</v>
      </c>
    </row>
    <row r="94" spans="2:4" s="77" customFormat="1" ht="12.75">
      <c r="B94" s="80" t="s">
        <v>108</v>
      </c>
      <c r="C94" s="32">
        <v>11362</v>
      </c>
      <c r="D94" s="79">
        <f t="shared" si="12"/>
        <v>0.33262960356556415</v>
      </c>
    </row>
    <row r="95" spans="2:4" s="77" customFormat="1" ht="12.75">
      <c r="B95" s="80" t="s">
        <v>120</v>
      </c>
      <c r="C95" s="32">
        <v>13580</v>
      </c>
      <c r="D95" s="79">
        <f t="shared" si="12"/>
        <v>0.45271715875053486</v>
      </c>
    </row>
    <row r="96" spans="2:4" ht="12" customHeight="1">
      <c r="B96" s="80" t="s">
        <v>135</v>
      </c>
      <c r="C96" s="32">
        <v>9517</v>
      </c>
      <c r="D96" s="79">
        <f t="shared" si="12"/>
        <v>0.3539621567790582</v>
      </c>
    </row>
    <row r="97" spans="2:4" ht="12.75">
      <c r="B97" s="80" t="s">
        <v>138</v>
      </c>
      <c r="C97" s="32">
        <v>13350</v>
      </c>
      <c r="D97" s="79">
        <f aca="true" t="shared" si="13" ref="D97:D104">+(C97-C93)/C93</f>
        <v>0.480865224625624</v>
      </c>
    </row>
    <row r="98" spans="2:4" ht="12.75">
      <c r="B98" s="80" t="s">
        <v>143</v>
      </c>
      <c r="C98" s="32">
        <v>15546</v>
      </c>
      <c r="D98" s="79">
        <f t="shared" si="13"/>
        <v>0.3682450272839289</v>
      </c>
    </row>
    <row r="99" spans="2:4" ht="12.75">
      <c r="B99" s="80" t="s">
        <v>146</v>
      </c>
      <c r="C99" s="32">
        <v>16464</v>
      </c>
      <c r="D99" s="79">
        <f t="shared" si="13"/>
        <v>0.21237113402061855</v>
      </c>
    </row>
    <row r="100" spans="2:4" ht="12.75">
      <c r="B100" s="80" t="s">
        <v>157</v>
      </c>
      <c r="C100" s="32">
        <v>10884</v>
      </c>
      <c r="D100" s="79">
        <f t="shared" si="13"/>
        <v>0.14363770095618367</v>
      </c>
    </row>
    <row r="101" spans="2:4" ht="12.75">
      <c r="B101" s="80" t="s">
        <v>171</v>
      </c>
      <c r="C101" s="32">
        <v>15347</v>
      </c>
      <c r="D101" s="79">
        <f t="shared" si="13"/>
        <v>0.14958801498127342</v>
      </c>
    </row>
    <row r="102" spans="2:4" ht="12.75">
      <c r="B102" s="80" t="s">
        <v>179</v>
      </c>
      <c r="C102" s="32">
        <v>18424</v>
      </c>
      <c r="D102" s="79">
        <f t="shared" si="13"/>
        <v>0.18512800720442557</v>
      </c>
    </row>
    <row r="103" spans="2:4" ht="12.75">
      <c r="B103" s="80" t="s">
        <v>192</v>
      </c>
      <c r="C103" s="32">
        <v>18668</v>
      </c>
      <c r="D103" s="79">
        <f t="shared" si="13"/>
        <v>0.13386783284742468</v>
      </c>
    </row>
    <row r="104" spans="2:4" ht="12.75">
      <c r="B104" s="80" t="s">
        <v>200</v>
      </c>
      <c r="C104" s="32">
        <v>12610</v>
      </c>
      <c r="D104" s="79">
        <f t="shared" si="13"/>
        <v>0.1585814038956266</v>
      </c>
    </row>
    <row r="105" spans="2:6" ht="12.75">
      <c r="B105" s="3"/>
      <c r="C105" s="90"/>
      <c r="D105" s="91"/>
      <c r="E105" s="1"/>
      <c r="F105" s="67"/>
    </row>
    <row r="106" spans="2:6" ht="12.75">
      <c r="B106" s="3" t="s">
        <v>66</v>
      </c>
      <c r="C106" s="1"/>
      <c r="D106" s="1"/>
      <c r="E106" s="1"/>
      <c r="F106" s="1"/>
    </row>
    <row r="107" spans="2:6" ht="12.75">
      <c r="B107" s="3" t="s">
        <v>67</v>
      </c>
      <c r="C107" s="1"/>
      <c r="D107" s="1"/>
      <c r="E107" s="1"/>
      <c r="F107" s="1"/>
    </row>
  </sheetData>
  <sheetProtection/>
  <printOptions/>
  <pageMargins left="0.7874015748031497" right="0.7874015748031497" top="0.3937007874015748" bottom="0.3937007874015748" header="0" footer="0"/>
  <pageSetup horizontalDpi="600" verticalDpi="600" orientation="landscape" paperSize="9" scale="69" r:id="rId2"/>
  <rowBreaks count="1" manualBreakCount="1">
    <brk id="45" max="11" man="1"/>
  </rowBreaks>
  <drawing r:id="rId1"/>
</worksheet>
</file>

<file path=xl/worksheets/sheet3.xml><?xml version="1.0" encoding="utf-8"?>
<worksheet xmlns="http://schemas.openxmlformats.org/spreadsheetml/2006/main" xmlns:r="http://schemas.openxmlformats.org/officeDocument/2006/relationships">
  <sheetPr codeName="Hoja17"/>
  <dimension ref="A3:D11"/>
  <sheetViews>
    <sheetView zoomScalePageLayoutView="0" workbookViewId="0" topLeftCell="A1">
      <selection activeCell="A1" sqref="A1"/>
    </sheetView>
  </sheetViews>
  <sheetFormatPr defaultColWidth="11.421875" defaultRowHeight="12.75"/>
  <cols>
    <col min="1" max="1" width="17.8515625" style="0" customWidth="1"/>
    <col min="2" max="2" width="119.421875" style="0" customWidth="1"/>
  </cols>
  <sheetData>
    <row r="1" ht="13.5" customHeight="1"/>
    <row r="2" ht="18" customHeight="1"/>
    <row r="3" spans="1:4" ht="16.5" thickBot="1">
      <c r="A3" s="154"/>
      <c r="B3" s="155" t="s">
        <v>166</v>
      </c>
      <c r="C3" s="113"/>
      <c r="D3" s="113"/>
    </row>
    <row r="4" spans="1:2" ht="60" customHeight="1" thickBot="1">
      <c r="A4" s="153" t="s">
        <v>87</v>
      </c>
      <c r="B4" s="194" t="s">
        <v>167</v>
      </c>
    </row>
    <row r="5" spans="1:2" ht="50.25" customHeight="1" thickBot="1">
      <c r="A5" s="153" t="s">
        <v>84</v>
      </c>
      <c r="B5" s="176" t="s">
        <v>196</v>
      </c>
    </row>
    <row r="6" spans="1:2" ht="48" thickBot="1">
      <c r="A6" s="153" t="s">
        <v>163</v>
      </c>
      <c r="B6" s="177" t="s">
        <v>168</v>
      </c>
    </row>
    <row r="7" spans="1:2" ht="33.75" customHeight="1" thickBot="1">
      <c r="A7" s="153" t="s">
        <v>164</v>
      </c>
      <c r="B7" s="177" t="s">
        <v>169</v>
      </c>
    </row>
    <row r="8" spans="1:2" ht="63" customHeight="1" thickBot="1">
      <c r="A8" s="153" t="s">
        <v>115</v>
      </c>
      <c r="B8" s="177" t="s">
        <v>197</v>
      </c>
    </row>
    <row r="9" spans="1:2" ht="69.75" customHeight="1" thickBot="1">
      <c r="A9" s="153" t="s">
        <v>177</v>
      </c>
      <c r="B9" s="175" t="s">
        <v>198</v>
      </c>
    </row>
    <row r="10" ht="16.5" thickBot="1">
      <c r="A10" s="152"/>
    </row>
    <row r="11" spans="1:2" ht="39" thickBot="1">
      <c r="A11" s="153" t="s">
        <v>112</v>
      </c>
      <c r="B11" s="178" t="s">
        <v>195</v>
      </c>
    </row>
  </sheetData>
  <sheetProtection/>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AD45"/>
  <sheetViews>
    <sheetView zoomScale="90" zoomScaleNormal="90" zoomScalePageLayoutView="0" workbookViewId="0" topLeftCell="A1">
      <selection activeCell="A1" sqref="A1"/>
    </sheetView>
  </sheetViews>
  <sheetFormatPr defaultColWidth="11.421875" defaultRowHeight="12.75"/>
  <cols>
    <col min="1" max="1" width="8.7109375" style="0" customWidth="1"/>
    <col min="2" max="2" width="37.00390625" style="0" customWidth="1"/>
  </cols>
  <sheetData>
    <row r="1" spans="3:4" ht="15">
      <c r="C1" s="110"/>
      <c r="D1" s="110"/>
    </row>
    <row r="2" spans="2:4" ht="15.75">
      <c r="B2" s="112" t="s">
        <v>64</v>
      </c>
      <c r="C2" s="117"/>
      <c r="D2" s="111"/>
    </row>
    <row r="3" spans="2:3" ht="15.75">
      <c r="B3" s="118" t="s">
        <v>22</v>
      </c>
      <c r="C3" s="113"/>
    </row>
    <row r="4" ht="13.5" thickBot="1"/>
    <row r="5" spans="3:30" ht="39" customHeight="1" thickBot="1">
      <c r="C5" s="124" t="s">
        <v>0</v>
      </c>
      <c r="D5" s="124" t="s">
        <v>1</v>
      </c>
      <c r="E5" s="124" t="s">
        <v>2</v>
      </c>
      <c r="F5" s="124" t="s">
        <v>3</v>
      </c>
      <c r="G5" s="124" t="s">
        <v>4</v>
      </c>
      <c r="H5" s="124" t="s">
        <v>5</v>
      </c>
      <c r="I5" s="124" t="s">
        <v>6</v>
      </c>
      <c r="J5" s="124" t="s">
        <v>89</v>
      </c>
      <c r="K5" s="124" t="s">
        <v>94</v>
      </c>
      <c r="L5" s="124" t="s">
        <v>96</v>
      </c>
      <c r="M5" s="124" t="s">
        <v>100</v>
      </c>
      <c r="N5" s="124" t="s">
        <v>102</v>
      </c>
      <c r="O5" s="124" t="s">
        <v>108</v>
      </c>
      <c r="P5" s="124" t="s">
        <v>120</v>
      </c>
      <c r="Q5" s="124" t="s">
        <v>135</v>
      </c>
      <c r="R5" s="124" t="s">
        <v>138</v>
      </c>
      <c r="S5" s="124" t="s">
        <v>143</v>
      </c>
      <c r="T5" s="124" t="s">
        <v>146</v>
      </c>
      <c r="U5" s="124" t="s">
        <v>157</v>
      </c>
      <c r="V5" s="124" t="s">
        <v>171</v>
      </c>
      <c r="W5" s="124" t="s">
        <v>179</v>
      </c>
      <c r="X5" s="124" t="s">
        <v>192</v>
      </c>
      <c r="Y5" s="124" t="s">
        <v>200</v>
      </c>
      <c r="Z5" s="124" t="s">
        <v>92</v>
      </c>
      <c r="AA5" s="124" t="s">
        <v>91</v>
      </c>
      <c r="AB5" s="124" t="s">
        <v>104</v>
      </c>
      <c r="AC5" s="125" t="s">
        <v>139</v>
      </c>
      <c r="AD5" s="125" t="s">
        <v>172</v>
      </c>
    </row>
    <row r="6" spans="2:30" ht="15" customHeight="1">
      <c r="B6" s="59" t="s">
        <v>130</v>
      </c>
      <c r="C6" s="6">
        <v>35</v>
      </c>
      <c r="D6" s="7">
        <v>34</v>
      </c>
      <c r="E6" s="7">
        <v>36</v>
      </c>
      <c r="F6" s="7">
        <v>66</v>
      </c>
      <c r="G6" s="7">
        <v>106</v>
      </c>
      <c r="H6" s="9">
        <v>153</v>
      </c>
      <c r="I6" s="9">
        <v>180</v>
      </c>
      <c r="J6" s="39">
        <v>223</v>
      </c>
      <c r="K6" s="39">
        <v>296</v>
      </c>
      <c r="L6" s="39">
        <v>256</v>
      </c>
      <c r="M6" s="39">
        <v>175</v>
      </c>
      <c r="N6" s="39">
        <v>188</v>
      </c>
      <c r="O6" s="39">
        <v>213</v>
      </c>
      <c r="P6" s="39">
        <v>197</v>
      </c>
      <c r="Q6" s="39">
        <v>157</v>
      </c>
      <c r="R6" s="39">
        <v>253</v>
      </c>
      <c r="S6" s="39">
        <v>217</v>
      </c>
      <c r="T6" s="39">
        <v>236</v>
      </c>
      <c r="U6" s="39">
        <v>265</v>
      </c>
      <c r="V6" s="51">
        <v>245</v>
      </c>
      <c r="W6" s="51">
        <v>382</v>
      </c>
      <c r="X6" s="51">
        <v>350</v>
      </c>
      <c r="Y6" s="51">
        <v>272</v>
      </c>
      <c r="Z6" s="105">
        <f>+C6+D6+E6+F6</f>
        <v>171</v>
      </c>
      <c r="AA6" s="105">
        <f aca="true" t="shared" si="0" ref="AA6:AA21">G6+H6+I6+J6</f>
        <v>662</v>
      </c>
      <c r="AB6" s="105">
        <f aca="true" t="shared" si="1" ref="AB6:AB22">K6+L6+M6+N6</f>
        <v>915</v>
      </c>
      <c r="AC6" s="105">
        <f>+O6+P6+Q6+R6</f>
        <v>820</v>
      </c>
      <c r="AD6" s="105">
        <f>+S6+T6+U6+V6</f>
        <v>963</v>
      </c>
    </row>
    <row r="7" spans="2:30" ht="15" customHeight="1">
      <c r="B7" s="60" t="s">
        <v>131</v>
      </c>
      <c r="C7" s="8">
        <v>8</v>
      </c>
      <c r="D7" s="9">
        <v>8</v>
      </c>
      <c r="E7" s="9">
        <v>8</v>
      </c>
      <c r="F7" s="9">
        <v>12</v>
      </c>
      <c r="G7" s="9">
        <v>17</v>
      </c>
      <c r="H7" s="9">
        <v>30</v>
      </c>
      <c r="I7" s="9">
        <v>26</v>
      </c>
      <c r="J7" s="39">
        <v>54</v>
      </c>
      <c r="K7" s="39">
        <v>64</v>
      </c>
      <c r="L7" s="39">
        <v>55</v>
      </c>
      <c r="M7" s="39">
        <v>39</v>
      </c>
      <c r="N7" s="39">
        <v>72</v>
      </c>
      <c r="O7" s="39">
        <v>71</v>
      </c>
      <c r="P7" s="39">
        <v>69</v>
      </c>
      <c r="Q7" s="39">
        <v>59</v>
      </c>
      <c r="R7" s="39">
        <v>51</v>
      </c>
      <c r="S7" s="39">
        <v>43</v>
      </c>
      <c r="T7" s="39">
        <v>59</v>
      </c>
      <c r="U7" s="39">
        <v>66</v>
      </c>
      <c r="V7" s="9">
        <v>78</v>
      </c>
      <c r="W7" s="9">
        <v>73</v>
      </c>
      <c r="X7" s="9">
        <v>77</v>
      </c>
      <c r="Y7" s="9">
        <v>87</v>
      </c>
      <c r="Z7" s="106">
        <f aca="true" t="shared" si="2" ref="Z7:Z21">+C7+D7+E7+F7</f>
        <v>36</v>
      </c>
      <c r="AA7" s="106">
        <f t="shared" si="0"/>
        <v>127</v>
      </c>
      <c r="AB7" s="106">
        <f t="shared" si="1"/>
        <v>230</v>
      </c>
      <c r="AC7" s="106">
        <f aca="true" t="shared" si="3" ref="AC7:AC22">+O7+P7+Q7+R7</f>
        <v>250</v>
      </c>
      <c r="AD7" s="106">
        <f aca="true" t="shared" si="4" ref="AD7:AD23">+S7+T7+U7+V7</f>
        <v>246</v>
      </c>
    </row>
    <row r="8" spans="2:30" ht="15" customHeight="1">
      <c r="B8" s="60" t="s">
        <v>8</v>
      </c>
      <c r="C8" s="8">
        <v>18</v>
      </c>
      <c r="D8" s="9">
        <v>17</v>
      </c>
      <c r="E8" s="9">
        <v>12</v>
      </c>
      <c r="F8" s="9">
        <v>29</v>
      </c>
      <c r="G8" s="9">
        <v>11</v>
      </c>
      <c r="H8" s="9">
        <v>41</v>
      </c>
      <c r="I8" s="9">
        <v>28</v>
      </c>
      <c r="J8" s="39">
        <v>47</v>
      </c>
      <c r="K8" s="39">
        <v>57</v>
      </c>
      <c r="L8" s="39">
        <v>48</v>
      </c>
      <c r="M8" s="39">
        <v>32</v>
      </c>
      <c r="N8" s="39">
        <v>32</v>
      </c>
      <c r="O8" s="39">
        <v>54</v>
      </c>
      <c r="P8" s="39">
        <v>42</v>
      </c>
      <c r="Q8" s="39">
        <v>23</v>
      </c>
      <c r="R8" s="39">
        <v>38</v>
      </c>
      <c r="S8" s="39">
        <v>28</v>
      </c>
      <c r="T8" s="39">
        <v>30</v>
      </c>
      <c r="U8" s="39">
        <v>12</v>
      </c>
      <c r="V8" s="9">
        <v>34</v>
      </c>
      <c r="W8" s="9">
        <v>57</v>
      </c>
      <c r="X8" s="9">
        <v>42</v>
      </c>
      <c r="Y8" s="9">
        <v>44</v>
      </c>
      <c r="Z8" s="106">
        <f t="shared" si="2"/>
        <v>76</v>
      </c>
      <c r="AA8" s="106">
        <f t="shared" si="0"/>
        <v>127</v>
      </c>
      <c r="AB8" s="106">
        <f t="shared" si="1"/>
        <v>169</v>
      </c>
      <c r="AC8" s="106">
        <f t="shared" si="3"/>
        <v>157</v>
      </c>
      <c r="AD8" s="106">
        <f t="shared" si="4"/>
        <v>104</v>
      </c>
    </row>
    <row r="9" spans="2:30" ht="15" customHeight="1">
      <c r="B9" s="60" t="s">
        <v>124</v>
      </c>
      <c r="C9" s="8">
        <v>12</v>
      </c>
      <c r="D9" s="9">
        <v>9</v>
      </c>
      <c r="E9" s="9">
        <v>11</v>
      </c>
      <c r="F9" s="9">
        <v>31</v>
      </c>
      <c r="G9" s="9">
        <v>37</v>
      </c>
      <c r="H9" s="9">
        <v>86</v>
      </c>
      <c r="I9" s="9">
        <v>59</v>
      </c>
      <c r="J9" s="39">
        <v>62</v>
      </c>
      <c r="K9" s="39">
        <v>71</v>
      </c>
      <c r="L9" s="39">
        <v>69</v>
      </c>
      <c r="M9" s="39">
        <v>42</v>
      </c>
      <c r="N9" s="39">
        <v>61</v>
      </c>
      <c r="O9" s="39">
        <v>56</v>
      </c>
      <c r="P9" s="39">
        <v>79</v>
      </c>
      <c r="Q9" s="39">
        <v>74</v>
      </c>
      <c r="R9" s="39">
        <v>64</v>
      </c>
      <c r="S9" s="39">
        <v>115</v>
      </c>
      <c r="T9" s="39">
        <v>78</v>
      </c>
      <c r="U9" s="39">
        <v>77</v>
      </c>
      <c r="V9" s="9">
        <v>64</v>
      </c>
      <c r="W9" s="9">
        <v>59</v>
      </c>
      <c r="X9" s="9">
        <v>63</v>
      </c>
      <c r="Y9" s="9">
        <v>57</v>
      </c>
      <c r="Z9" s="106">
        <f t="shared" si="2"/>
        <v>63</v>
      </c>
      <c r="AA9" s="106">
        <f t="shared" si="0"/>
        <v>244</v>
      </c>
      <c r="AB9" s="106">
        <f t="shared" si="1"/>
        <v>243</v>
      </c>
      <c r="AC9" s="106">
        <f t="shared" si="3"/>
        <v>273</v>
      </c>
      <c r="AD9" s="106">
        <f t="shared" si="4"/>
        <v>334</v>
      </c>
    </row>
    <row r="10" spans="2:30" ht="15" customHeight="1">
      <c r="B10" s="60" t="s">
        <v>9</v>
      </c>
      <c r="C10" s="8">
        <v>10</v>
      </c>
      <c r="D10" s="9">
        <v>13</v>
      </c>
      <c r="E10" s="9">
        <v>20</v>
      </c>
      <c r="F10" s="9">
        <v>18</v>
      </c>
      <c r="G10" s="9">
        <v>20</v>
      </c>
      <c r="H10" s="9">
        <v>24</v>
      </c>
      <c r="I10" s="9">
        <v>26</v>
      </c>
      <c r="J10" s="39">
        <v>52</v>
      </c>
      <c r="K10" s="39">
        <v>54</v>
      </c>
      <c r="L10" s="39">
        <v>59</v>
      </c>
      <c r="M10" s="39">
        <v>39</v>
      </c>
      <c r="N10" s="39">
        <v>55</v>
      </c>
      <c r="O10" s="39">
        <v>65</v>
      </c>
      <c r="P10" s="39">
        <v>76</v>
      </c>
      <c r="Q10" s="39">
        <v>39</v>
      </c>
      <c r="R10" s="39">
        <v>58</v>
      </c>
      <c r="S10" s="39">
        <v>50</v>
      </c>
      <c r="T10" s="39">
        <v>48</v>
      </c>
      <c r="U10" s="39">
        <v>41</v>
      </c>
      <c r="V10" s="9">
        <v>53</v>
      </c>
      <c r="W10" s="9">
        <v>50</v>
      </c>
      <c r="X10" s="9">
        <v>68</v>
      </c>
      <c r="Y10" s="9">
        <v>82</v>
      </c>
      <c r="Z10" s="106">
        <f t="shared" si="2"/>
        <v>61</v>
      </c>
      <c r="AA10" s="106">
        <f t="shared" si="0"/>
        <v>122</v>
      </c>
      <c r="AB10" s="106">
        <f t="shared" si="1"/>
        <v>207</v>
      </c>
      <c r="AC10" s="106">
        <f t="shared" si="3"/>
        <v>238</v>
      </c>
      <c r="AD10" s="106">
        <f t="shared" si="4"/>
        <v>192</v>
      </c>
    </row>
    <row r="11" spans="2:30" ht="15" customHeight="1">
      <c r="B11" s="60" t="s">
        <v>10</v>
      </c>
      <c r="C11" s="8">
        <v>2</v>
      </c>
      <c r="D11" s="9">
        <v>3</v>
      </c>
      <c r="E11" s="9">
        <v>1</v>
      </c>
      <c r="F11" s="9">
        <v>2</v>
      </c>
      <c r="G11" s="9">
        <v>6</v>
      </c>
      <c r="H11" s="9">
        <v>7</v>
      </c>
      <c r="I11" s="9">
        <v>9</v>
      </c>
      <c r="J11" s="39">
        <v>16</v>
      </c>
      <c r="K11" s="39">
        <v>21</v>
      </c>
      <c r="L11" s="39">
        <v>25</v>
      </c>
      <c r="M11" s="39">
        <v>16</v>
      </c>
      <c r="N11" s="39">
        <v>20</v>
      </c>
      <c r="O11" s="39">
        <v>19</v>
      </c>
      <c r="P11" s="39">
        <v>11</v>
      </c>
      <c r="Q11" s="39">
        <v>6</v>
      </c>
      <c r="R11" s="39">
        <v>7</v>
      </c>
      <c r="S11" s="39">
        <v>20</v>
      </c>
      <c r="T11" s="39">
        <v>22</v>
      </c>
      <c r="U11" s="39">
        <v>16</v>
      </c>
      <c r="V11" s="9">
        <v>19</v>
      </c>
      <c r="W11" s="9">
        <v>36</v>
      </c>
      <c r="X11" s="9">
        <v>46</v>
      </c>
      <c r="Y11" s="9">
        <v>25</v>
      </c>
      <c r="Z11" s="106">
        <f t="shared" si="2"/>
        <v>8</v>
      </c>
      <c r="AA11" s="106">
        <f t="shared" si="0"/>
        <v>38</v>
      </c>
      <c r="AB11" s="106">
        <f t="shared" si="1"/>
        <v>82</v>
      </c>
      <c r="AC11" s="106">
        <f t="shared" si="3"/>
        <v>43</v>
      </c>
      <c r="AD11" s="106">
        <f t="shared" si="4"/>
        <v>77</v>
      </c>
    </row>
    <row r="12" spans="2:30" ht="15" customHeight="1">
      <c r="B12" s="60" t="s">
        <v>132</v>
      </c>
      <c r="C12" s="8">
        <v>25</v>
      </c>
      <c r="D12" s="9">
        <v>18</v>
      </c>
      <c r="E12" s="9">
        <v>12</v>
      </c>
      <c r="F12" s="9">
        <v>30</v>
      </c>
      <c r="G12" s="9">
        <v>18</v>
      </c>
      <c r="H12" s="9">
        <v>34</v>
      </c>
      <c r="I12" s="9">
        <v>50</v>
      </c>
      <c r="J12" s="39">
        <v>85</v>
      </c>
      <c r="K12" s="39">
        <v>86</v>
      </c>
      <c r="L12" s="39">
        <v>123</v>
      </c>
      <c r="M12" s="39">
        <v>62</v>
      </c>
      <c r="N12" s="39">
        <v>84</v>
      </c>
      <c r="O12" s="39">
        <v>97</v>
      </c>
      <c r="P12" s="39">
        <v>97</v>
      </c>
      <c r="Q12" s="39">
        <v>63</v>
      </c>
      <c r="R12" s="39">
        <v>58</v>
      </c>
      <c r="S12" s="39">
        <v>73</v>
      </c>
      <c r="T12" s="39">
        <v>95</v>
      </c>
      <c r="U12" s="39">
        <v>54</v>
      </c>
      <c r="V12" s="9">
        <v>102</v>
      </c>
      <c r="W12" s="9">
        <v>123</v>
      </c>
      <c r="X12" s="9">
        <v>129</v>
      </c>
      <c r="Y12" s="9">
        <v>80</v>
      </c>
      <c r="Z12" s="106">
        <f t="shared" si="2"/>
        <v>85</v>
      </c>
      <c r="AA12" s="106">
        <f t="shared" si="0"/>
        <v>187</v>
      </c>
      <c r="AB12" s="106">
        <f t="shared" si="1"/>
        <v>355</v>
      </c>
      <c r="AC12" s="106">
        <f t="shared" si="3"/>
        <v>315</v>
      </c>
      <c r="AD12" s="106">
        <f t="shared" si="4"/>
        <v>324</v>
      </c>
    </row>
    <row r="13" spans="2:30" ht="12.75">
      <c r="B13" s="60" t="s">
        <v>126</v>
      </c>
      <c r="C13" s="68">
        <v>7</v>
      </c>
      <c r="D13" s="69">
        <v>12</v>
      </c>
      <c r="E13" s="69">
        <v>10</v>
      </c>
      <c r="F13" s="69">
        <v>10</v>
      </c>
      <c r="G13" s="69">
        <v>14</v>
      </c>
      <c r="H13" s="69">
        <v>33</v>
      </c>
      <c r="I13" s="69">
        <v>62</v>
      </c>
      <c r="J13" s="70">
        <v>69</v>
      </c>
      <c r="K13" s="70">
        <v>51</v>
      </c>
      <c r="L13" s="39">
        <v>77</v>
      </c>
      <c r="M13" s="39">
        <v>60</v>
      </c>
      <c r="N13" s="39">
        <v>75</v>
      </c>
      <c r="O13" s="39">
        <v>77</v>
      </c>
      <c r="P13" s="39">
        <v>59</v>
      </c>
      <c r="Q13" s="39">
        <v>51</v>
      </c>
      <c r="R13" s="39">
        <v>73</v>
      </c>
      <c r="S13" s="39">
        <v>70</v>
      </c>
      <c r="T13" s="39">
        <v>66</v>
      </c>
      <c r="U13" s="39">
        <v>71</v>
      </c>
      <c r="V13" s="9">
        <v>98</v>
      </c>
      <c r="W13" s="9">
        <v>73</v>
      </c>
      <c r="X13" s="9">
        <v>113</v>
      </c>
      <c r="Y13" s="9">
        <v>86</v>
      </c>
      <c r="Z13" s="172">
        <f t="shared" si="2"/>
        <v>39</v>
      </c>
      <c r="AA13" s="172">
        <f t="shared" si="0"/>
        <v>178</v>
      </c>
      <c r="AB13" s="106">
        <f t="shared" si="1"/>
        <v>263</v>
      </c>
      <c r="AC13" s="106">
        <f t="shared" si="3"/>
        <v>260</v>
      </c>
      <c r="AD13" s="106">
        <f t="shared" si="4"/>
        <v>305</v>
      </c>
    </row>
    <row r="14" spans="2:30" ht="15" customHeight="1">
      <c r="B14" s="60" t="s">
        <v>88</v>
      </c>
      <c r="C14" s="8">
        <v>90</v>
      </c>
      <c r="D14" s="9">
        <v>60</v>
      </c>
      <c r="E14" s="9">
        <v>85</v>
      </c>
      <c r="F14" s="9">
        <v>91</v>
      </c>
      <c r="G14" s="9">
        <v>141</v>
      </c>
      <c r="H14" s="9">
        <v>213</v>
      </c>
      <c r="I14" s="9">
        <v>266</v>
      </c>
      <c r="J14" s="39">
        <v>424</v>
      </c>
      <c r="K14" s="39">
        <v>496</v>
      </c>
      <c r="L14" s="39">
        <v>486</v>
      </c>
      <c r="M14" s="39">
        <v>378</v>
      </c>
      <c r="N14" s="39">
        <v>401</v>
      </c>
      <c r="O14" s="39">
        <v>389</v>
      </c>
      <c r="P14" s="39">
        <v>378</v>
      </c>
      <c r="Q14" s="39">
        <v>357</v>
      </c>
      <c r="R14" s="39">
        <v>394</v>
      </c>
      <c r="S14" s="39">
        <v>420</v>
      </c>
      <c r="T14" s="39">
        <v>412</v>
      </c>
      <c r="U14" s="39">
        <v>349</v>
      </c>
      <c r="V14" s="9">
        <v>383</v>
      </c>
      <c r="W14" s="9">
        <v>548</v>
      </c>
      <c r="X14" s="9">
        <v>527</v>
      </c>
      <c r="Y14" s="9">
        <v>507</v>
      </c>
      <c r="Z14" s="106">
        <f t="shared" si="2"/>
        <v>326</v>
      </c>
      <c r="AA14" s="106">
        <f t="shared" si="0"/>
        <v>1044</v>
      </c>
      <c r="AB14" s="106">
        <f t="shared" si="1"/>
        <v>1761</v>
      </c>
      <c r="AC14" s="106">
        <f t="shared" si="3"/>
        <v>1518</v>
      </c>
      <c r="AD14" s="106">
        <f t="shared" si="4"/>
        <v>1564</v>
      </c>
    </row>
    <row r="15" spans="2:30" ht="12.75">
      <c r="B15" s="60" t="s">
        <v>125</v>
      </c>
      <c r="C15" s="8">
        <v>56</v>
      </c>
      <c r="D15" s="9">
        <v>52</v>
      </c>
      <c r="E15" s="9">
        <v>60</v>
      </c>
      <c r="F15" s="9">
        <v>64</v>
      </c>
      <c r="G15" s="9">
        <v>102</v>
      </c>
      <c r="H15" s="9">
        <v>149</v>
      </c>
      <c r="I15" s="9">
        <v>191</v>
      </c>
      <c r="J15" s="39">
        <v>243</v>
      </c>
      <c r="K15" s="39">
        <v>339</v>
      </c>
      <c r="L15" s="39">
        <v>329</v>
      </c>
      <c r="M15" s="39">
        <v>262</v>
      </c>
      <c r="N15" s="39">
        <v>257</v>
      </c>
      <c r="O15" s="39">
        <v>300</v>
      </c>
      <c r="P15" s="39">
        <v>245</v>
      </c>
      <c r="Q15" s="39">
        <v>203</v>
      </c>
      <c r="R15" s="39">
        <v>292</v>
      </c>
      <c r="S15" s="39">
        <v>336</v>
      </c>
      <c r="T15" s="39">
        <v>288</v>
      </c>
      <c r="U15" s="39">
        <v>300</v>
      </c>
      <c r="V15" s="9">
        <v>317</v>
      </c>
      <c r="W15" s="9">
        <v>353</v>
      </c>
      <c r="X15" s="9">
        <v>430</v>
      </c>
      <c r="Y15" s="9">
        <v>323</v>
      </c>
      <c r="Z15" s="106">
        <f>+C15+D15+E15+F15</f>
        <v>232</v>
      </c>
      <c r="AA15" s="106">
        <f>G15+H15+I15+J15</f>
        <v>685</v>
      </c>
      <c r="AB15" s="106">
        <f t="shared" si="1"/>
        <v>1187</v>
      </c>
      <c r="AC15" s="106">
        <f t="shared" si="3"/>
        <v>1040</v>
      </c>
      <c r="AD15" s="106">
        <f t="shared" si="4"/>
        <v>1241</v>
      </c>
    </row>
    <row r="16" spans="2:30" ht="15" customHeight="1">
      <c r="B16" s="60" t="s">
        <v>75</v>
      </c>
      <c r="C16" s="68">
        <v>0</v>
      </c>
      <c r="D16" s="69">
        <v>2</v>
      </c>
      <c r="E16" s="69">
        <v>3</v>
      </c>
      <c r="F16" s="69">
        <v>9</v>
      </c>
      <c r="G16" s="69">
        <v>1</v>
      </c>
      <c r="H16" s="69">
        <v>12</v>
      </c>
      <c r="I16" s="69">
        <v>10</v>
      </c>
      <c r="J16" s="70">
        <v>33</v>
      </c>
      <c r="K16" s="70">
        <v>18</v>
      </c>
      <c r="L16" s="39">
        <v>20</v>
      </c>
      <c r="M16" s="39">
        <v>16</v>
      </c>
      <c r="N16" s="39">
        <v>10</v>
      </c>
      <c r="O16" s="39">
        <v>27</v>
      </c>
      <c r="P16" s="39">
        <v>15</v>
      </c>
      <c r="Q16" s="39">
        <v>14</v>
      </c>
      <c r="R16" s="39">
        <v>7</v>
      </c>
      <c r="S16" s="39">
        <v>33</v>
      </c>
      <c r="T16" s="39">
        <v>27</v>
      </c>
      <c r="U16" s="39">
        <v>29</v>
      </c>
      <c r="V16" s="9">
        <v>26</v>
      </c>
      <c r="W16" s="9">
        <v>26</v>
      </c>
      <c r="X16" s="9">
        <v>36</v>
      </c>
      <c r="Y16" s="9">
        <v>31</v>
      </c>
      <c r="Z16" s="172">
        <f t="shared" si="2"/>
        <v>14</v>
      </c>
      <c r="AA16" s="172">
        <f t="shared" si="0"/>
        <v>56</v>
      </c>
      <c r="AB16" s="106">
        <f t="shared" si="1"/>
        <v>64</v>
      </c>
      <c r="AC16" s="106">
        <f t="shared" si="3"/>
        <v>63</v>
      </c>
      <c r="AD16" s="106">
        <f t="shared" si="4"/>
        <v>115</v>
      </c>
    </row>
    <row r="17" spans="2:30" ht="15" customHeight="1">
      <c r="B17" s="60" t="s">
        <v>11</v>
      </c>
      <c r="C17" s="8">
        <v>16</v>
      </c>
      <c r="D17" s="9">
        <v>23</v>
      </c>
      <c r="E17" s="9">
        <v>16</v>
      </c>
      <c r="F17" s="9">
        <v>26</v>
      </c>
      <c r="G17" s="9">
        <v>42</v>
      </c>
      <c r="H17" s="9">
        <v>70</v>
      </c>
      <c r="I17" s="9">
        <v>52</v>
      </c>
      <c r="J17" s="39">
        <v>83</v>
      </c>
      <c r="K17" s="39">
        <v>94</v>
      </c>
      <c r="L17" s="39">
        <v>101</v>
      </c>
      <c r="M17" s="39">
        <v>87</v>
      </c>
      <c r="N17" s="39">
        <v>106</v>
      </c>
      <c r="O17" s="39">
        <v>113</v>
      </c>
      <c r="P17" s="39">
        <v>87</v>
      </c>
      <c r="Q17" s="39">
        <v>90</v>
      </c>
      <c r="R17" s="39">
        <v>113</v>
      </c>
      <c r="S17" s="39">
        <v>127</v>
      </c>
      <c r="T17" s="39">
        <v>123</v>
      </c>
      <c r="U17" s="39">
        <v>102</v>
      </c>
      <c r="V17" s="9">
        <v>139</v>
      </c>
      <c r="W17" s="9">
        <v>143</v>
      </c>
      <c r="X17" s="9">
        <v>152</v>
      </c>
      <c r="Y17" s="9">
        <v>122</v>
      </c>
      <c r="Z17" s="106">
        <f t="shared" si="2"/>
        <v>81</v>
      </c>
      <c r="AA17" s="106">
        <f t="shared" si="0"/>
        <v>247</v>
      </c>
      <c r="AB17" s="106">
        <f t="shared" si="1"/>
        <v>388</v>
      </c>
      <c r="AC17" s="106">
        <f t="shared" si="3"/>
        <v>403</v>
      </c>
      <c r="AD17" s="106">
        <f t="shared" si="4"/>
        <v>491</v>
      </c>
    </row>
    <row r="18" spans="2:30" ht="15" customHeight="1">
      <c r="B18" s="60" t="s">
        <v>13</v>
      </c>
      <c r="C18" s="8">
        <v>35</v>
      </c>
      <c r="D18" s="9">
        <v>43</v>
      </c>
      <c r="E18" s="9">
        <v>42</v>
      </c>
      <c r="F18" s="9">
        <v>66</v>
      </c>
      <c r="G18" s="9">
        <v>83</v>
      </c>
      <c r="H18" s="9">
        <v>121</v>
      </c>
      <c r="I18" s="9">
        <v>158</v>
      </c>
      <c r="J18" s="39">
        <v>234</v>
      </c>
      <c r="K18" s="39">
        <v>259</v>
      </c>
      <c r="L18" s="39">
        <v>340</v>
      </c>
      <c r="M18" s="39">
        <v>249</v>
      </c>
      <c r="N18" s="39">
        <v>324</v>
      </c>
      <c r="O18" s="39">
        <v>266</v>
      </c>
      <c r="P18" s="39">
        <v>281</v>
      </c>
      <c r="Q18" s="39">
        <v>267</v>
      </c>
      <c r="R18" s="39">
        <v>260</v>
      </c>
      <c r="S18" s="39">
        <v>305</v>
      </c>
      <c r="T18" s="39">
        <v>280</v>
      </c>
      <c r="U18" s="39">
        <v>248</v>
      </c>
      <c r="V18" s="9">
        <v>308</v>
      </c>
      <c r="W18" s="9">
        <v>341</v>
      </c>
      <c r="X18" s="9">
        <v>368</v>
      </c>
      <c r="Y18" s="9">
        <v>343</v>
      </c>
      <c r="Z18" s="106">
        <f t="shared" si="2"/>
        <v>186</v>
      </c>
      <c r="AA18" s="106">
        <f t="shared" si="0"/>
        <v>596</v>
      </c>
      <c r="AB18" s="106">
        <f t="shared" si="1"/>
        <v>1172</v>
      </c>
      <c r="AC18" s="106">
        <f t="shared" si="3"/>
        <v>1074</v>
      </c>
      <c r="AD18" s="106">
        <f t="shared" si="4"/>
        <v>1141</v>
      </c>
    </row>
    <row r="19" spans="2:30" ht="15" customHeight="1">
      <c r="B19" s="60" t="s">
        <v>14</v>
      </c>
      <c r="C19" s="8">
        <v>28</v>
      </c>
      <c r="D19" s="9">
        <v>18</v>
      </c>
      <c r="E19" s="9">
        <v>20</v>
      </c>
      <c r="F19" s="9">
        <v>18</v>
      </c>
      <c r="G19" s="9">
        <v>19</v>
      </c>
      <c r="H19" s="9">
        <v>19</v>
      </c>
      <c r="I19" s="9">
        <v>66</v>
      </c>
      <c r="J19" s="39">
        <v>128</v>
      </c>
      <c r="K19" s="39">
        <v>82</v>
      </c>
      <c r="L19" s="39">
        <v>80</v>
      </c>
      <c r="M19" s="39">
        <v>43</v>
      </c>
      <c r="N19" s="39">
        <v>100</v>
      </c>
      <c r="O19" s="39">
        <v>58</v>
      </c>
      <c r="P19" s="39">
        <v>73</v>
      </c>
      <c r="Q19" s="39">
        <v>44</v>
      </c>
      <c r="R19" s="39">
        <v>65</v>
      </c>
      <c r="S19" s="39">
        <v>89</v>
      </c>
      <c r="T19" s="39">
        <v>80</v>
      </c>
      <c r="U19" s="39">
        <v>77</v>
      </c>
      <c r="V19" s="9">
        <v>98</v>
      </c>
      <c r="W19" s="9">
        <v>79</v>
      </c>
      <c r="X19" s="9">
        <v>93</v>
      </c>
      <c r="Y19" s="9">
        <v>60</v>
      </c>
      <c r="Z19" s="106">
        <f t="shared" si="2"/>
        <v>84</v>
      </c>
      <c r="AA19" s="106">
        <f t="shared" si="0"/>
        <v>232</v>
      </c>
      <c r="AB19" s="106">
        <f t="shared" si="1"/>
        <v>305</v>
      </c>
      <c r="AC19" s="106">
        <f t="shared" si="3"/>
        <v>240</v>
      </c>
      <c r="AD19" s="106">
        <f t="shared" si="4"/>
        <v>344</v>
      </c>
    </row>
    <row r="20" spans="2:30" ht="15" customHeight="1">
      <c r="B20" s="60" t="s">
        <v>15</v>
      </c>
      <c r="C20" s="8">
        <v>5</v>
      </c>
      <c r="D20" s="9">
        <v>4</v>
      </c>
      <c r="E20" s="9">
        <v>6</v>
      </c>
      <c r="F20" s="9">
        <v>6</v>
      </c>
      <c r="G20" s="9">
        <v>10</v>
      </c>
      <c r="H20" s="9">
        <v>19</v>
      </c>
      <c r="I20" s="9">
        <v>13</v>
      </c>
      <c r="J20" s="39">
        <v>11</v>
      </c>
      <c r="K20" s="39">
        <v>23</v>
      </c>
      <c r="L20" s="39">
        <v>23</v>
      </c>
      <c r="M20" s="39">
        <v>16</v>
      </c>
      <c r="N20" s="39">
        <v>8</v>
      </c>
      <c r="O20" s="39">
        <v>20</v>
      </c>
      <c r="P20" s="39">
        <v>24</v>
      </c>
      <c r="Q20" s="39">
        <v>20</v>
      </c>
      <c r="R20" s="39">
        <v>19</v>
      </c>
      <c r="S20" s="39">
        <v>31</v>
      </c>
      <c r="T20" s="39">
        <v>22</v>
      </c>
      <c r="U20" s="39">
        <v>23</v>
      </c>
      <c r="V20" s="9">
        <v>23</v>
      </c>
      <c r="W20" s="9">
        <v>33</v>
      </c>
      <c r="X20" s="9">
        <v>46</v>
      </c>
      <c r="Y20" s="9">
        <v>34</v>
      </c>
      <c r="Z20" s="106">
        <f t="shared" si="2"/>
        <v>21</v>
      </c>
      <c r="AA20" s="106">
        <f t="shared" si="0"/>
        <v>53</v>
      </c>
      <c r="AB20" s="106">
        <f t="shared" si="1"/>
        <v>70</v>
      </c>
      <c r="AC20" s="106">
        <f t="shared" si="3"/>
        <v>83</v>
      </c>
      <c r="AD20" s="106">
        <f t="shared" si="4"/>
        <v>99</v>
      </c>
    </row>
    <row r="21" spans="2:30" ht="15" customHeight="1">
      <c r="B21" s="60" t="s">
        <v>129</v>
      </c>
      <c r="C21" s="8">
        <v>27</v>
      </c>
      <c r="D21" s="9">
        <v>26</v>
      </c>
      <c r="E21" s="9">
        <v>18</v>
      </c>
      <c r="F21" s="9">
        <v>21</v>
      </c>
      <c r="G21" s="9">
        <v>35</v>
      </c>
      <c r="H21" s="9">
        <v>47</v>
      </c>
      <c r="I21" s="9">
        <v>49</v>
      </c>
      <c r="J21" s="39">
        <v>49</v>
      </c>
      <c r="K21" s="39">
        <v>101</v>
      </c>
      <c r="L21" s="39">
        <v>65</v>
      </c>
      <c r="M21" s="39">
        <v>62</v>
      </c>
      <c r="N21" s="39">
        <v>77</v>
      </c>
      <c r="O21" s="39">
        <v>64</v>
      </c>
      <c r="P21" s="39">
        <v>74</v>
      </c>
      <c r="Q21" s="39">
        <v>79</v>
      </c>
      <c r="R21" s="39">
        <v>98</v>
      </c>
      <c r="S21" s="39">
        <v>147</v>
      </c>
      <c r="T21" s="39">
        <v>86</v>
      </c>
      <c r="U21" s="39">
        <v>80</v>
      </c>
      <c r="V21" s="9">
        <v>124</v>
      </c>
      <c r="W21" s="9">
        <v>141</v>
      </c>
      <c r="X21" s="9">
        <v>109</v>
      </c>
      <c r="Y21" s="9">
        <v>140</v>
      </c>
      <c r="Z21" s="106">
        <f t="shared" si="2"/>
        <v>92</v>
      </c>
      <c r="AA21" s="106">
        <f t="shared" si="0"/>
        <v>180</v>
      </c>
      <c r="AB21" s="106">
        <f t="shared" si="1"/>
        <v>305</v>
      </c>
      <c r="AC21" s="106">
        <f>+O21+P21+Q21+R21</f>
        <v>315</v>
      </c>
      <c r="AD21" s="106">
        <f t="shared" si="4"/>
        <v>437</v>
      </c>
    </row>
    <row r="22" spans="2:30" ht="15" customHeight="1" thickBot="1">
      <c r="B22" s="61" t="s">
        <v>12</v>
      </c>
      <c r="C22" s="11">
        <v>2</v>
      </c>
      <c r="D22" s="128">
        <v>3</v>
      </c>
      <c r="E22" s="128">
        <v>4</v>
      </c>
      <c r="F22" s="128">
        <v>5</v>
      </c>
      <c r="G22" s="128">
        <v>4</v>
      </c>
      <c r="H22" s="128">
        <v>8</v>
      </c>
      <c r="I22" s="128">
        <v>7</v>
      </c>
      <c r="J22" s="129">
        <v>16</v>
      </c>
      <c r="K22" s="129">
        <v>17</v>
      </c>
      <c r="L22" s="129">
        <v>12</v>
      </c>
      <c r="M22" s="129">
        <v>13</v>
      </c>
      <c r="N22" s="129">
        <v>10</v>
      </c>
      <c r="O22" s="129">
        <v>12</v>
      </c>
      <c r="P22" s="129">
        <v>12</v>
      </c>
      <c r="Q22" s="129">
        <v>12</v>
      </c>
      <c r="R22" s="129">
        <v>8</v>
      </c>
      <c r="S22" s="129">
        <v>12</v>
      </c>
      <c r="T22" s="129">
        <v>18</v>
      </c>
      <c r="U22" s="129">
        <v>7</v>
      </c>
      <c r="V22" s="128">
        <v>13</v>
      </c>
      <c r="W22" s="128">
        <v>24</v>
      </c>
      <c r="X22" s="128">
        <v>17</v>
      </c>
      <c r="Y22" s="199">
        <v>13</v>
      </c>
      <c r="Z22" s="95">
        <f>+C22+D22+E22+F22</f>
        <v>14</v>
      </c>
      <c r="AA22" s="95">
        <f>G22+H22+I22+J22</f>
        <v>35</v>
      </c>
      <c r="AB22" s="95">
        <f t="shared" si="1"/>
        <v>52</v>
      </c>
      <c r="AC22" s="95">
        <f t="shared" si="3"/>
        <v>44</v>
      </c>
      <c r="AD22" s="95">
        <f t="shared" si="4"/>
        <v>50</v>
      </c>
    </row>
    <row r="23" spans="2:30" ht="15" customHeight="1" thickBot="1">
      <c r="B23" s="126" t="s">
        <v>81</v>
      </c>
      <c r="C23" s="127">
        <f>SUM(C6:C22)</f>
        <v>376</v>
      </c>
      <c r="D23" s="127">
        <f aca="true" t="shared" si="5" ref="D23:I23">SUM(D6:D22)</f>
        <v>345</v>
      </c>
      <c r="E23" s="127">
        <f t="shared" si="5"/>
        <v>364</v>
      </c>
      <c r="F23" s="127">
        <f t="shared" si="5"/>
        <v>504</v>
      </c>
      <c r="G23" s="127">
        <f t="shared" si="5"/>
        <v>666</v>
      </c>
      <c r="H23" s="127">
        <f t="shared" si="5"/>
        <v>1066</v>
      </c>
      <c r="I23" s="127">
        <f t="shared" si="5"/>
        <v>1252</v>
      </c>
      <c r="J23" s="127">
        <f aca="true" t="shared" si="6" ref="J23:AC23">SUM(J6:J22)</f>
        <v>1829</v>
      </c>
      <c r="K23" s="127">
        <f t="shared" si="6"/>
        <v>2129</v>
      </c>
      <c r="L23" s="127">
        <f t="shared" si="6"/>
        <v>2168</v>
      </c>
      <c r="M23" s="127">
        <f t="shared" si="6"/>
        <v>1591</v>
      </c>
      <c r="N23" s="127">
        <f t="shared" si="6"/>
        <v>1880</v>
      </c>
      <c r="O23" s="127">
        <f t="shared" si="6"/>
        <v>1901</v>
      </c>
      <c r="P23" s="127">
        <f t="shared" si="6"/>
        <v>1819</v>
      </c>
      <c r="Q23" s="127">
        <f t="shared" si="6"/>
        <v>1558</v>
      </c>
      <c r="R23" s="127">
        <f t="shared" si="6"/>
        <v>1858</v>
      </c>
      <c r="S23" s="127">
        <v>2116</v>
      </c>
      <c r="T23" s="127">
        <f>SUM(T6:T22)</f>
        <v>1970</v>
      </c>
      <c r="U23" s="127">
        <f>SUM(U6:U22)</f>
        <v>1817</v>
      </c>
      <c r="V23" s="127">
        <v>2124</v>
      </c>
      <c r="W23" s="127">
        <v>2541</v>
      </c>
      <c r="X23" s="127">
        <f>SUM(X6:X22)</f>
        <v>2666</v>
      </c>
      <c r="Y23" s="146">
        <f>SUM(Y6:Y22)</f>
        <v>2306</v>
      </c>
      <c r="Z23" s="139">
        <f t="shared" si="6"/>
        <v>1589</v>
      </c>
      <c r="AA23" s="139">
        <f t="shared" si="6"/>
        <v>4813</v>
      </c>
      <c r="AB23" s="142">
        <f t="shared" si="6"/>
        <v>7768</v>
      </c>
      <c r="AC23" s="142">
        <f t="shared" si="6"/>
        <v>7136</v>
      </c>
      <c r="AD23" s="142">
        <f t="shared" si="4"/>
        <v>8027</v>
      </c>
    </row>
    <row r="24" spans="3:7" ht="12.75">
      <c r="C24" s="35"/>
      <c r="G24" s="35"/>
    </row>
    <row r="25" spans="2:5" ht="36" customHeight="1">
      <c r="B25" s="204" t="s">
        <v>83</v>
      </c>
      <c r="C25" s="204"/>
      <c r="D25" s="204"/>
      <c r="E25" s="204"/>
    </row>
    <row r="26" ht="13.5" thickBot="1"/>
    <row r="27" spans="3:25" ht="39" customHeight="1" thickBot="1">
      <c r="C27" s="124" t="s">
        <v>17</v>
      </c>
      <c r="D27" s="124" t="s">
        <v>18</v>
      </c>
      <c r="E27" s="124" t="s">
        <v>19</v>
      </c>
      <c r="F27" s="124" t="s">
        <v>90</v>
      </c>
      <c r="G27" s="124" t="s">
        <v>95</v>
      </c>
      <c r="H27" s="124" t="s">
        <v>97</v>
      </c>
      <c r="I27" s="124" t="s">
        <v>101</v>
      </c>
      <c r="J27" s="124" t="s">
        <v>103</v>
      </c>
      <c r="K27" s="124" t="s">
        <v>109</v>
      </c>
      <c r="L27" s="124" t="s">
        <v>121</v>
      </c>
      <c r="M27" s="124" t="s">
        <v>136</v>
      </c>
      <c r="N27" s="124" t="s">
        <v>140</v>
      </c>
      <c r="O27" s="124" t="s">
        <v>144</v>
      </c>
      <c r="P27" s="124" t="s">
        <v>147</v>
      </c>
      <c r="Q27" s="124" t="s">
        <v>159</v>
      </c>
      <c r="R27" s="124" t="s">
        <v>174</v>
      </c>
      <c r="S27" s="124" t="s">
        <v>180</v>
      </c>
      <c r="T27" s="124" t="s">
        <v>193</v>
      </c>
      <c r="U27" s="124" t="s">
        <v>201</v>
      </c>
      <c r="V27" s="124" t="s">
        <v>93</v>
      </c>
      <c r="W27" s="124" t="s">
        <v>106</v>
      </c>
      <c r="X27" s="125" t="s">
        <v>141</v>
      </c>
      <c r="Y27" s="125" t="s">
        <v>173</v>
      </c>
    </row>
    <row r="28" spans="2:25" ht="12.75">
      <c r="B28" s="59" t="s">
        <v>130</v>
      </c>
      <c r="C28" s="21">
        <f>+(G6-C6)/C6</f>
        <v>2.0285714285714285</v>
      </c>
      <c r="D28" s="22">
        <f>+(H6-D6)/D6</f>
        <v>3.5</v>
      </c>
      <c r="E28" s="22">
        <f>+(I6-E6)/E6</f>
        <v>4</v>
      </c>
      <c r="F28" s="36">
        <f>+(J6-F6)/F6</f>
        <v>2.378787878787879</v>
      </c>
      <c r="G28" s="44">
        <f>+(K6-G6)/G6</f>
        <v>1.7924528301886793</v>
      </c>
      <c r="H28" s="45">
        <f aca="true" t="shared" si="7" ref="H28:H36">+(L6-H6)/H6</f>
        <v>0.673202614379085</v>
      </c>
      <c r="I28" s="45">
        <f aca="true" t="shared" si="8" ref="I28:U28">+(M6-I6)/I6</f>
        <v>-0.027777777777777776</v>
      </c>
      <c r="J28" s="45">
        <f t="shared" si="8"/>
        <v>-0.15695067264573992</v>
      </c>
      <c r="K28" s="45">
        <f t="shared" si="8"/>
        <v>-0.28040540540540543</v>
      </c>
      <c r="L28" s="45">
        <f t="shared" si="8"/>
        <v>-0.23046875</v>
      </c>
      <c r="M28" s="45">
        <f t="shared" si="8"/>
        <v>-0.10285714285714286</v>
      </c>
      <c r="N28" s="45">
        <f t="shared" si="8"/>
        <v>0.34574468085106386</v>
      </c>
      <c r="O28" s="45">
        <f t="shared" si="8"/>
        <v>0.018779342723004695</v>
      </c>
      <c r="P28" s="45">
        <f t="shared" si="8"/>
        <v>0.19796954314720813</v>
      </c>
      <c r="Q28" s="45">
        <f t="shared" si="8"/>
        <v>0.6878980891719745</v>
      </c>
      <c r="R28" s="15">
        <f t="shared" si="8"/>
        <v>-0.03162055335968379</v>
      </c>
      <c r="S28" s="15">
        <f t="shared" si="8"/>
        <v>0.7603686635944701</v>
      </c>
      <c r="T28" s="15">
        <f t="shared" si="8"/>
        <v>0.4830508474576271</v>
      </c>
      <c r="U28" s="15">
        <f t="shared" si="8"/>
        <v>0.026415094339622643</v>
      </c>
      <c r="V28" s="163">
        <f>+(AA6-Z6)/Z6</f>
        <v>2.871345029239766</v>
      </c>
      <c r="W28" s="163">
        <f>+(AB6-AA6)/AA6</f>
        <v>0.3821752265861027</v>
      </c>
      <c r="X28" s="163">
        <f>+(AC6-AB6)/AB6</f>
        <v>-0.10382513661202186</v>
      </c>
      <c r="Y28" s="163">
        <f>+(AD6-AC6)/AC6</f>
        <v>0.174390243902439</v>
      </c>
    </row>
    <row r="29" spans="2:25" ht="12.75">
      <c r="B29" s="60" t="s">
        <v>131</v>
      </c>
      <c r="C29" s="23">
        <f aca="true" t="shared" si="9" ref="C29:C36">+(G7-C7)/C7</f>
        <v>1.125</v>
      </c>
      <c r="D29" s="24">
        <f aca="true" t="shared" si="10" ref="D29:D36">+(H7-D7)/D7</f>
        <v>2.75</v>
      </c>
      <c r="E29" s="24">
        <f aca="true" t="shared" si="11" ref="E29:E36">+(I7-E7)/E7</f>
        <v>2.25</v>
      </c>
      <c r="F29" s="37">
        <f aca="true" t="shared" si="12" ref="F29:F36">+(J7-F7)/F7</f>
        <v>3.5</v>
      </c>
      <c r="G29" s="45">
        <f aca="true" t="shared" si="13" ref="G29:G36">+(K7-G7)/G7</f>
        <v>2.764705882352941</v>
      </c>
      <c r="H29" s="45">
        <f t="shared" si="7"/>
        <v>0.8333333333333334</v>
      </c>
      <c r="I29" s="45">
        <f aca="true" t="shared" si="14" ref="I29:I45">+(M7-I7)/I7</f>
        <v>0.5</v>
      </c>
      <c r="J29" s="45">
        <f aca="true" t="shared" si="15" ref="J29:J45">+(N7-J7)/J7</f>
        <v>0.3333333333333333</v>
      </c>
      <c r="K29" s="45">
        <f aca="true" t="shared" si="16" ref="K29:K45">+(O7-K7)/K7</f>
        <v>0.109375</v>
      </c>
      <c r="L29" s="45">
        <f aca="true" t="shared" si="17" ref="L29:L45">+(P7-L7)/L7</f>
        <v>0.2545454545454545</v>
      </c>
      <c r="M29" s="45">
        <f aca="true" t="shared" si="18" ref="M29:M45">+(Q7-M7)/M7</f>
        <v>0.5128205128205128</v>
      </c>
      <c r="N29" s="45">
        <f aca="true" t="shared" si="19" ref="N29:N45">+(R7-N7)/N7</f>
        <v>-0.2916666666666667</v>
      </c>
      <c r="O29" s="45">
        <f aca="true" t="shared" si="20" ref="O29:O45">+(S7-O7)/O7</f>
        <v>-0.39436619718309857</v>
      </c>
      <c r="P29" s="45">
        <f aca="true" t="shared" si="21" ref="P29:P43">+(T7-P7)/P7</f>
        <v>-0.14492753623188406</v>
      </c>
      <c r="Q29" s="45">
        <f aca="true" t="shared" si="22" ref="Q29:Q43">+(U7-Q7)/Q7</f>
        <v>0.11864406779661017</v>
      </c>
      <c r="R29" s="18">
        <f aca="true" t="shared" si="23" ref="R29:R45">+(V7-R7)/R7</f>
        <v>0.5294117647058824</v>
      </c>
      <c r="S29" s="18">
        <f aca="true" t="shared" si="24" ref="S29:S43">+(W7-S7)/S7</f>
        <v>0.6976744186046512</v>
      </c>
      <c r="T29" s="18">
        <f aca="true" t="shared" si="25" ref="T29:U45">+(X7-T7)/T7</f>
        <v>0.3050847457627119</v>
      </c>
      <c r="U29" s="18">
        <f aca="true" t="shared" si="26" ref="U29:U43">+(Y7-U7)/U7</f>
        <v>0.3181818181818182</v>
      </c>
      <c r="V29" s="164">
        <f aca="true" t="shared" si="27" ref="V29:V36">+(AA7-Z7)/Z7</f>
        <v>2.5277777777777777</v>
      </c>
      <c r="W29" s="164">
        <f aca="true" t="shared" si="28" ref="W29:W36">+(AB7-AA7)/AA7</f>
        <v>0.8110236220472441</v>
      </c>
      <c r="X29" s="164">
        <f>+(AC7-AB7)/AB7</f>
        <v>0.08695652173913043</v>
      </c>
      <c r="Y29" s="164">
        <f aca="true" t="shared" si="29" ref="Y29:Y45">+(AD7-AC7)/AC7</f>
        <v>-0.016</v>
      </c>
    </row>
    <row r="30" spans="2:25" ht="12.75">
      <c r="B30" s="60" t="s">
        <v>8</v>
      </c>
      <c r="C30" s="23">
        <f t="shared" si="9"/>
        <v>-0.3888888888888889</v>
      </c>
      <c r="D30" s="24">
        <f t="shared" si="10"/>
        <v>1.411764705882353</v>
      </c>
      <c r="E30" s="24">
        <f t="shared" si="11"/>
        <v>1.3333333333333333</v>
      </c>
      <c r="F30" s="37">
        <f t="shared" si="12"/>
        <v>0.6206896551724138</v>
      </c>
      <c r="G30" s="45">
        <f t="shared" si="13"/>
        <v>4.181818181818182</v>
      </c>
      <c r="H30" s="45">
        <f t="shared" si="7"/>
        <v>0.17073170731707318</v>
      </c>
      <c r="I30" s="45">
        <f t="shared" si="14"/>
        <v>0.14285714285714285</v>
      </c>
      <c r="J30" s="45">
        <f t="shared" si="15"/>
        <v>-0.3191489361702128</v>
      </c>
      <c r="K30" s="45">
        <f t="shared" si="16"/>
        <v>-0.05263157894736842</v>
      </c>
      <c r="L30" s="45">
        <f t="shared" si="17"/>
        <v>-0.125</v>
      </c>
      <c r="M30" s="45">
        <f t="shared" si="18"/>
        <v>-0.28125</v>
      </c>
      <c r="N30" s="45">
        <f t="shared" si="19"/>
        <v>0.1875</v>
      </c>
      <c r="O30" s="45">
        <f t="shared" si="20"/>
        <v>-0.48148148148148145</v>
      </c>
      <c r="P30" s="45">
        <f t="shared" si="21"/>
        <v>-0.2857142857142857</v>
      </c>
      <c r="Q30" s="45">
        <f t="shared" si="22"/>
        <v>-0.4782608695652174</v>
      </c>
      <c r="R30" s="18">
        <f t="shared" si="23"/>
        <v>-0.10526315789473684</v>
      </c>
      <c r="S30" s="18">
        <f t="shared" si="24"/>
        <v>1.0357142857142858</v>
      </c>
      <c r="T30" s="18">
        <f t="shared" si="25"/>
        <v>0.4</v>
      </c>
      <c r="U30" s="18">
        <f t="shared" si="26"/>
        <v>2.6666666666666665</v>
      </c>
      <c r="V30" s="164">
        <f t="shared" si="27"/>
        <v>0.6710526315789473</v>
      </c>
      <c r="W30" s="164">
        <f t="shared" si="28"/>
        <v>0.33070866141732286</v>
      </c>
      <c r="X30" s="164">
        <f aca="true" t="shared" si="30" ref="X30:X44">+(AC8-AB8)/AB8</f>
        <v>-0.07100591715976332</v>
      </c>
      <c r="Y30" s="164">
        <f t="shared" si="29"/>
        <v>-0.3375796178343949</v>
      </c>
    </row>
    <row r="31" spans="2:25" ht="12.75">
      <c r="B31" s="60" t="s">
        <v>124</v>
      </c>
      <c r="C31" s="23">
        <f t="shared" si="9"/>
        <v>2.0833333333333335</v>
      </c>
      <c r="D31" s="24">
        <f t="shared" si="10"/>
        <v>8.555555555555555</v>
      </c>
      <c r="E31" s="24">
        <f t="shared" si="11"/>
        <v>4.363636363636363</v>
      </c>
      <c r="F31" s="37">
        <f t="shared" si="12"/>
        <v>1</v>
      </c>
      <c r="G31" s="45">
        <f t="shared" si="13"/>
        <v>0.918918918918919</v>
      </c>
      <c r="H31" s="45">
        <f t="shared" si="7"/>
        <v>-0.19767441860465115</v>
      </c>
      <c r="I31" s="45">
        <f t="shared" si="14"/>
        <v>-0.288135593220339</v>
      </c>
      <c r="J31" s="45">
        <f t="shared" si="15"/>
        <v>-0.016129032258064516</v>
      </c>
      <c r="K31" s="45">
        <f t="shared" si="16"/>
        <v>-0.2112676056338028</v>
      </c>
      <c r="L31" s="45">
        <f t="shared" si="17"/>
        <v>0.14492753623188406</v>
      </c>
      <c r="M31" s="45">
        <f t="shared" si="18"/>
        <v>0.7619047619047619</v>
      </c>
      <c r="N31" s="45">
        <f t="shared" si="19"/>
        <v>0.04918032786885246</v>
      </c>
      <c r="O31" s="45">
        <f t="shared" si="20"/>
        <v>1.0535714285714286</v>
      </c>
      <c r="P31" s="45">
        <f t="shared" si="21"/>
        <v>-0.012658227848101266</v>
      </c>
      <c r="Q31" s="45">
        <f t="shared" si="22"/>
        <v>0.04054054054054054</v>
      </c>
      <c r="R31" s="18">
        <f t="shared" si="23"/>
        <v>0</v>
      </c>
      <c r="S31" s="18">
        <f t="shared" si="24"/>
        <v>-0.48695652173913045</v>
      </c>
      <c r="T31" s="18">
        <f t="shared" si="25"/>
        <v>-0.19230769230769232</v>
      </c>
      <c r="U31" s="18">
        <f t="shared" si="26"/>
        <v>-0.2597402597402597</v>
      </c>
      <c r="V31" s="164">
        <f t="shared" si="27"/>
        <v>2.873015873015873</v>
      </c>
      <c r="W31" s="164">
        <f t="shared" si="28"/>
        <v>-0.004098360655737705</v>
      </c>
      <c r="X31" s="164">
        <f t="shared" si="30"/>
        <v>0.12345679012345678</v>
      </c>
      <c r="Y31" s="164">
        <f t="shared" si="29"/>
        <v>0.22344322344322345</v>
      </c>
    </row>
    <row r="32" spans="2:25" ht="12.75">
      <c r="B32" s="60" t="s">
        <v>9</v>
      </c>
      <c r="C32" s="23">
        <f t="shared" si="9"/>
        <v>1</v>
      </c>
      <c r="D32" s="24">
        <f t="shared" si="10"/>
        <v>0.8461538461538461</v>
      </c>
      <c r="E32" s="24">
        <f t="shared" si="11"/>
        <v>0.3</v>
      </c>
      <c r="F32" s="37">
        <f t="shared" si="12"/>
        <v>1.8888888888888888</v>
      </c>
      <c r="G32" s="45">
        <f t="shared" si="13"/>
        <v>1.7</v>
      </c>
      <c r="H32" s="45">
        <f t="shared" si="7"/>
        <v>1.4583333333333333</v>
      </c>
      <c r="I32" s="45">
        <f t="shared" si="14"/>
        <v>0.5</v>
      </c>
      <c r="J32" s="45">
        <f t="shared" si="15"/>
        <v>0.057692307692307696</v>
      </c>
      <c r="K32" s="45">
        <f t="shared" si="16"/>
        <v>0.2037037037037037</v>
      </c>
      <c r="L32" s="45">
        <f t="shared" si="17"/>
        <v>0.288135593220339</v>
      </c>
      <c r="M32" s="45">
        <f t="shared" si="18"/>
        <v>0</v>
      </c>
      <c r="N32" s="45">
        <f t="shared" si="19"/>
        <v>0.05454545454545454</v>
      </c>
      <c r="O32" s="45">
        <f t="shared" si="20"/>
        <v>-0.23076923076923078</v>
      </c>
      <c r="P32" s="45">
        <f t="shared" si="21"/>
        <v>-0.3684210526315789</v>
      </c>
      <c r="Q32" s="45">
        <f t="shared" si="22"/>
        <v>0.05128205128205128</v>
      </c>
      <c r="R32" s="18">
        <f t="shared" si="23"/>
        <v>-0.08620689655172414</v>
      </c>
      <c r="S32" s="18">
        <f t="shared" si="24"/>
        <v>0</v>
      </c>
      <c r="T32" s="18">
        <f t="shared" si="25"/>
        <v>0.4166666666666667</v>
      </c>
      <c r="U32" s="18">
        <f t="shared" si="26"/>
        <v>1</v>
      </c>
      <c r="V32" s="164">
        <f t="shared" si="27"/>
        <v>1</v>
      </c>
      <c r="W32" s="164">
        <f t="shared" si="28"/>
        <v>0.6967213114754098</v>
      </c>
      <c r="X32" s="164">
        <f t="shared" si="30"/>
        <v>0.1497584541062802</v>
      </c>
      <c r="Y32" s="164">
        <f t="shared" si="29"/>
        <v>-0.19327731092436976</v>
      </c>
    </row>
    <row r="33" spans="2:25" ht="12.75">
      <c r="B33" s="60" t="s">
        <v>10</v>
      </c>
      <c r="C33" s="23">
        <f t="shared" si="9"/>
        <v>2</v>
      </c>
      <c r="D33" s="24">
        <f t="shared" si="10"/>
        <v>1.3333333333333333</v>
      </c>
      <c r="E33" s="24">
        <f t="shared" si="11"/>
        <v>8</v>
      </c>
      <c r="F33" s="37">
        <f t="shared" si="12"/>
        <v>7</v>
      </c>
      <c r="G33" s="45">
        <f t="shared" si="13"/>
        <v>2.5</v>
      </c>
      <c r="H33" s="45">
        <f t="shared" si="7"/>
        <v>2.5714285714285716</v>
      </c>
      <c r="I33" s="45">
        <f t="shared" si="14"/>
        <v>0.7777777777777778</v>
      </c>
      <c r="J33" s="45">
        <f t="shared" si="15"/>
        <v>0.25</v>
      </c>
      <c r="K33" s="45">
        <f t="shared" si="16"/>
        <v>-0.09523809523809523</v>
      </c>
      <c r="L33" s="45">
        <f t="shared" si="17"/>
        <v>-0.56</v>
      </c>
      <c r="M33" s="45">
        <f t="shared" si="18"/>
        <v>-0.625</v>
      </c>
      <c r="N33" s="45">
        <f t="shared" si="19"/>
        <v>-0.65</v>
      </c>
      <c r="O33" s="45">
        <f t="shared" si="20"/>
        <v>0.05263157894736842</v>
      </c>
      <c r="P33" s="45">
        <f t="shared" si="21"/>
        <v>1</v>
      </c>
      <c r="Q33" s="45">
        <f t="shared" si="22"/>
        <v>1.6666666666666667</v>
      </c>
      <c r="R33" s="18">
        <f t="shared" si="23"/>
        <v>1.7142857142857142</v>
      </c>
      <c r="S33" s="18">
        <f t="shared" si="24"/>
        <v>0.8</v>
      </c>
      <c r="T33" s="18">
        <f t="shared" si="25"/>
        <v>1.0909090909090908</v>
      </c>
      <c r="U33" s="18">
        <f t="shared" si="26"/>
        <v>0.5625</v>
      </c>
      <c r="V33" s="164">
        <f t="shared" si="27"/>
        <v>3.75</v>
      </c>
      <c r="W33" s="164">
        <f t="shared" si="28"/>
        <v>1.1578947368421053</v>
      </c>
      <c r="X33" s="164">
        <f t="shared" si="30"/>
        <v>-0.47560975609756095</v>
      </c>
      <c r="Y33" s="164">
        <f t="shared" si="29"/>
        <v>0.7906976744186046</v>
      </c>
    </row>
    <row r="34" spans="2:25" ht="12.75">
      <c r="B34" s="60" t="s">
        <v>132</v>
      </c>
      <c r="C34" s="23">
        <f t="shared" si="9"/>
        <v>-0.28</v>
      </c>
      <c r="D34" s="24">
        <f t="shared" si="10"/>
        <v>0.8888888888888888</v>
      </c>
      <c r="E34" s="24">
        <f t="shared" si="11"/>
        <v>3.1666666666666665</v>
      </c>
      <c r="G34" s="45">
        <f t="shared" si="13"/>
        <v>3.7777777777777777</v>
      </c>
      <c r="H34" s="45">
        <f t="shared" si="7"/>
        <v>2.6176470588235294</v>
      </c>
      <c r="I34" s="45">
        <f t="shared" si="14"/>
        <v>0.24</v>
      </c>
      <c r="J34" s="45">
        <f t="shared" si="15"/>
        <v>-0.011764705882352941</v>
      </c>
      <c r="K34" s="45">
        <f t="shared" si="16"/>
        <v>0.12790697674418605</v>
      </c>
      <c r="L34" s="45">
        <f t="shared" si="17"/>
        <v>-0.21138211382113822</v>
      </c>
      <c r="M34" s="45">
        <f t="shared" si="18"/>
        <v>0.016129032258064516</v>
      </c>
      <c r="N34" s="45">
        <f t="shared" si="19"/>
        <v>-0.30952380952380953</v>
      </c>
      <c r="O34" s="45">
        <f t="shared" si="20"/>
        <v>-0.24742268041237114</v>
      </c>
      <c r="P34" s="45">
        <f t="shared" si="21"/>
        <v>-0.020618556701030927</v>
      </c>
      <c r="Q34" s="45">
        <f t="shared" si="22"/>
        <v>-0.14285714285714285</v>
      </c>
      <c r="R34" s="18">
        <f t="shared" si="23"/>
        <v>0.7586206896551724</v>
      </c>
      <c r="S34" s="18">
        <f t="shared" si="24"/>
        <v>0.684931506849315</v>
      </c>
      <c r="T34" s="18">
        <f t="shared" si="25"/>
        <v>0.35789473684210527</v>
      </c>
      <c r="U34" s="18">
        <f t="shared" si="26"/>
        <v>0.48148148148148145</v>
      </c>
      <c r="V34" s="164">
        <f t="shared" si="27"/>
        <v>1.2</v>
      </c>
      <c r="W34" s="164">
        <f t="shared" si="28"/>
        <v>0.8983957219251337</v>
      </c>
      <c r="X34" s="164">
        <f t="shared" si="30"/>
        <v>-0.11267605633802817</v>
      </c>
      <c r="Y34" s="164">
        <f t="shared" si="29"/>
        <v>0.02857142857142857</v>
      </c>
    </row>
    <row r="35" spans="2:25" ht="12.75">
      <c r="B35" s="60" t="s">
        <v>126</v>
      </c>
      <c r="C35" s="23">
        <f t="shared" si="9"/>
        <v>1</v>
      </c>
      <c r="D35" s="24">
        <f t="shared" si="10"/>
        <v>1.75</v>
      </c>
      <c r="E35" s="24">
        <f t="shared" si="11"/>
        <v>5.2</v>
      </c>
      <c r="F35" s="37">
        <f t="shared" si="12"/>
        <v>5.9</v>
      </c>
      <c r="G35" s="45">
        <f t="shared" si="13"/>
        <v>2.642857142857143</v>
      </c>
      <c r="H35" s="45">
        <f t="shared" si="7"/>
        <v>1.3333333333333333</v>
      </c>
      <c r="I35" s="45">
        <f t="shared" si="14"/>
        <v>-0.03225806451612903</v>
      </c>
      <c r="J35" s="45">
        <f t="shared" si="15"/>
        <v>0.08695652173913043</v>
      </c>
      <c r="K35" s="45">
        <f t="shared" si="16"/>
        <v>0.5098039215686274</v>
      </c>
      <c r="L35" s="45">
        <f t="shared" si="17"/>
        <v>-0.23376623376623376</v>
      </c>
      <c r="M35" s="45">
        <f t="shared" si="18"/>
        <v>-0.15</v>
      </c>
      <c r="N35" s="45">
        <f t="shared" si="19"/>
        <v>-0.02666666666666667</v>
      </c>
      <c r="O35" s="45">
        <f t="shared" si="20"/>
        <v>-0.09090909090909091</v>
      </c>
      <c r="P35" s="45">
        <f t="shared" si="21"/>
        <v>0.11864406779661017</v>
      </c>
      <c r="Q35" s="45">
        <f t="shared" si="22"/>
        <v>0.39215686274509803</v>
      </c>
      <c r="R35" s="18">
        <f t="shared" si="23"/>
        <v>0.3424657534246575</v>
      </c>
      <c r="S35" s="18">
        <f t="shared" si="24"/>
        <v>0.04285714285714286</v>
      </c>
      <c r="T35" s="18">
        <f t="shared" si="25"/>
        <v>0.7121212121212122</v>
      </c>
      <c r="U35" s="18">
        <f t="shared" si="26"/>
        <v>0.2112676056338028</v>
      </c>
      <c r="V35" s="164">
        <f t="shared" si="27"/>
        <v>3.5641025641025643</v>
      </c>
      <c r="W35" s="164">
        <f t="shared" si="28"/>
        <v>0.47752808988764045</v>
      </c>
      <c r="X35" s="164">
        <f t="shared" si="30"/>
        <v>-0.011406844106463879</v>
      </c>
      <c r="Y35" s="164">
        <f t="shared" si="29"/>
        <v>0.17307692307692307</v>
      </c>
    </row>
    <row r="36" spans="2:25" ht="12.75">
      <c r="B36" s="60" t="s">
        <v>88</v>
      </c>
      <c r="C36" s="23">
        <f t="shared" si="9"/>
        <v>0.5666666666666667</v>
      </c>
      <c r="D36" s="24">
        <f t="shared" si="10"/>
        <v>2.55</v>
      </c>
      <c r="E36" s="24">
        <f t="shared" si="11"/>
        <v>2.1294117647058823</v>
      </c>
      <c r="F36" s="37">
        <f t="shared" si="12"/>
        <v>3.659340659340659</v>
      </c>
      <c r="G36" s="45">
        <f t="shared" si="13"/>
        <v>2.517730496453901</v>
      </c>
      <c r="H36" s="45">
        <f t="shared" si="7"/>
        <v>1.2816901408450705</v>
      </c>
      <c r="I36" s="45">
        <f t="shared" si="14"/>
        <v>0.42105263157894735</v>
      </c>
      <c r="J36" s="45">
        <f t="shared" si="15"/>
        <v>-0.054245283018867926</v>
      </c>
      <c r="K36" s="45">
        <f t="shared" si="16"/>
        <v>-0.2157258064516129</v>
      </c>
      <c r="L36" s="45">
        <f t="shared" si="17"/>
        <v>-0.2222222222222222</v>
      </c>
      <c r="M36" s="45">
        <f t="shared" si="18"/>
        <v>-0.05555555555555555</v>
      </c>
      <c r="N36" s="45">
        <f t="shared" si="19"/>
        <v>-0.017456359102244388</v>
      </c>
      <c r="O36" s="45">
        <f t="shared" si="20"/>
        <v>0.07969151670951156</v>
      </c>
      <c r="P36" s="45">
        <f t="shared" si="21"/>
        <v>0.08994708994708994</v>
      </c>
      <c r="Q36" s="45">
        <f t="shared" si="22"/>
        <v>-0.022408963585434174</v>
      </c>
      <c r="R36" s="18">
        <f t="shared" si="23"/>
        <v>-0.027918781725888325</v>
      </c>
      <c r="S36" s="18">
        <f t="shared" si="24"/>
        <v>0.3047619047619048</v>
      </c>
      <c r="T36" s="18">
        <f t="shared" si="25"/>
        <v>0.279126213592233</v>
      </c>
      <c r="U36" s="18">
        <f t="shared" si="26"/>
        <v>0.45272206303724927</v>
      </c>
      <c r="V36" s="164">
        <f t="shared" si="27"/>
        <v>2.2024539877300615</v>
      </c>
      <c r="W36" s="164">
        <f t="shared" si="28"/>
        <v>0.6867816091954023</v>
      </c>
      <c r="X36" s="164">
        <f t="shared" si="30"/>
        <v>-0.13798977853492334</v>
      </c>
      <c r="Y36" s="164">
        <f t="shared" si="29"/>
        <v>0.030303030303030304</v>
      </c>
    </row>
    <row r="37" spans="2:25" ht="12.75">
      <c r="B37" s="60" t="s">
        <v>125</v>
      </c>
      <c r="C37" s="23">
        <f aca="true" t="shared" si="31" ref="C37:H37">+(G15-C15)/C15</f>
        <v>0.8214285714285714</v>
      </c>
      <c r="D37" s="24">
        <f t="shared" si="31"/>
        <v>1.8653846153846154</v>
      </c>
      <c r="E37" s="24">
        <f t="shared" si="31"/>
        <v>2.183333333333333</v>
      </c>
      <c r="F37" s="37">
        <f t="shared" si="31"/>
        <v>2.796875</v>
      </c>
      <c r="G37" s="45">
        <f t="shared" si="31"/>
        <v>2.323529411764706</v>
      </c>
      <c r="H37" s="45">
        <f t="shared" si="31"/>
        <v>1.2080536912751678</v>
      </c>
      <c r="I37" s="45">
        <f t="shared" si="14"/>
        <v>0.3717277486910995</v>
      </c>
      <c r="J37" s="45">
        <f t="shared" si="15"/>
        <v>0.05761316872427984</v>
      </c>
      <c r="K37" s="45">
        <f t="shared" si="16"/>
        <v>-0.11504424778761062</v>
      </c>
      <c r="L37" s="45">
        <f t="shared" si="17"/>
        <v>-0.2553191489361702</v>
      </c>
      <c r="M37" s="45">
        <f t="shared" si="18"/>
        <v>-0.22519083969465647</v>
      </c>
      <c r="N37" s="45">
        <f t="shared" si="19"/>
        <v>0.13618677042801555</v>
      </c>
      <c r="O37" s="45">
        <f t="shared" si="20"/>
        <v>0.12</v>
      </c>
      <c r="P37" s="45">
        <f t="shared" si="21"/>
        <v>0.17551020408163265</v>
      </c>
      <c r="Q37" s="45">
        <f t="shared" si="22"/>
        <v>0.47783251231527096</v>
      </c>
      <c r="R37" s="18">
        <f t="shared" si="23"/>
        <v>0.08561643835616438</v>
      </c>
      <c r="S37" s="18">
        <f t="shared" si="24"/>
        <v>0.050595238095238096</v>
      </c>
      <c r="T37" s="18">
        <f t="shared" si="25"/>
        <v>0.4930555555555556</v>
      </c>
      <c r="U37" s="18">
        <f t="shared" si="26"/>
        <v>0.07666666666666666</v>
      </c>
      <c r="V37" s="164">
        <f aca="true" t="shared" si="32" ref="V37:V45">+(AA15-Z15)/Z15</f>
        <v>1.9525862068965518</v>
      </c>
      <c r="W37" s="164">
        <f aca="true" t="shared" si="33" ref="W37:W45">+(AB15-AA15)/AA15</f>
        <v>0.7328467153284671</v>
      </c>
      <c r="X37" s="164">
        <f t="shared" si="30"/>
        <v>-0.12384161752316765</v>
      </c>
      <c r="Y37" s="164">
        <f t="shared" si="29"/>
        <v>0.19326923076923078</v>
      </c>
    </row>
    <row r="38" spans="2:25" ht="12.75">
      <c r="B38" s="60" t="s">
        <v>75</v>
      </c>
      <c r="C38" s="23"/>
      <c r="D38" s="24">
        <f aca="true" t="shared" si="34" ref="D38:H45">+(H16-D16)/D16</f>
        <v>5</v>
      </c>
      <c r="E38" s="24">
        <f t="shared" si="34"/>
        <v>2.3333333333333335</v>
      </c>
      <c r="F38" s="37">
        <f t="shared" si="34"/>
        <v>2.6666666666666665</v>
      </c>
      <c r="G38" s="45">
        <f t="shared" si="34"/>
        <v>17</v>
      </c>
      <c r="H38" s="45">
        <f t="shared" si="34"/>
        <v>0.6666666666666666</v>
      </c>
      <c r="I38" s="45">
        <f t="shared" si="14"/>
        <v>0.6</v>
      </c>
      <c r="J38" s="45">
        <f t="shared" si="15"/>
        <v>-0.696969696969697</v>
      </c>
      <c r="K38" s="45">
        <f t="shared" si="16"/>
        <v>0.5</v>
      </c>
      <c r="L38" s="45">
        <f t="shared" si="17"/>
        <v>-0.25</v>
      </c>
      <c r="M38" s="45">
        <f t="shared" si="18"/>
        <v>-0.125</v>
      </c>
      <c r="N38" s="45">
        <f t="shared" si="19"/>
        <v>-0.3</v>
      </c>
      <c r="O38" s="45">
        <f t="shared" si="20"/>
        <v>0.2222222222222222</v>
      </c>
      <c r="P38" s="45">
        <f t="shared" si="21"/>
        <v>0.8</v>
      </c>
      <c r="Q38" s="45">
        <f t="shared" si="22"/>
        <v>1.0714285714285714</v>
      </c>
      <c r="R38" s="18">
        <f t="shared" si="23"/>
        <v>2.7142857142857144</v>
      </c>
      <c r="S38" s="18">
        <f t="shared" si="24"/>
        <v>-0.21212121212121213</v>
      </c>
      <c r="T38" s="18">
        <f t="shared" si="25"/>
        <v>0.3333333333333333</v>
      </c>
      <c r="U38" s="18">
        <f t="shared" si="26"/>
        <v>0.06896551724137931</v>
      </c>
      <c r="V38" s="164">
        <f t="shared" si="32"/>
        <v>3</v>
      </c>
      <c r="W38" s="164">
        <f t="shared" si="33"/>
        <v>0.14285714285714285</v>
      </c>
      <c r="X38" s="164">
        <f t="shared" si="30"/>
        <v>-0.015625</v>
      </c>
      <c r="Y38" s="164">
        <f t="shared" si="29"/>
        <v>0.8253968253968254</v>
      </c>
    </row>
    <row r="39" spans="2:25" ht="12.75">
      <c r="B39" s="60" t="s">
        <v>11</v>
      </c>
      <c r="C39" s="23">
        <f aca="true" t="shared" si="35" ref="C39:C45">+(G17-C17)/C17</f>
        <v>1.625</v>
      </c>
      <c r="D39" s="24">
        <f t="shared" si="34"/>
        <v>2.0434782608695654</v>
      </c>
      <c r="E39" s="24">
        <f t="shared" si="34"/>
        <v>2.25</v>
      </c>
      <c r="F39" s="37">
        <f t="shared" si="34"/>
        <v>2.1923076923076925</v>
      </c>
      <c r="G39" s="45">
        <f t="shared" si="34"/>
        <v>1.2380952380952381</v>
      </c>
      <c r="H39" s="45">
        <f t="shared" si="34"/>
        <v>0.44285714285714284</v>
      </c>
      <c r="I39" s="45">
        <f t="shared" si="14"/>
        <v>0.6730769230769231</v>
      </c>
      <c r="J39" s="45">
        <f t="shared" si="15"/>
        <v>0.27710843373493976</v>
      </c>
      <c r="K39" s="45">
        <f t="shared" si="16"/>
        <v>0.20212765957446807</v>
      </c>
      <c r="L39" s="45">
        <f t="shared" si="17"/>
        <v>-0.13861386138613863</v>
      </c>
      <c r="M39" s="45">
        <f t="shared" si="18"/>
        <v>0.034482758620689655</v>
      </c>
      <c r="N39" s="45">
        <f t="shared" si="19"/>
        <v>0.0660377358490566</v>
      </c>
      <c r="O39" s="45">
        <f t="shared" si="20"/>
        <v>0.12389380530973451</v>
      </c>
      <c r="P39" s="45">
        <f t="shared" si="21"/>
        <v>0.41379310344827586</v>
      </c>
      <c r="Q39" s="45">
        <f t="shared" si="22"/>
        <v>0.13333333333333333</v>
      </c>
      <c r="R39" s="18">
        <f t="shared" si="23"/>
        <v>0.23008849557522124</v>
      </c>
      <c r="S39" s="18">
        <f t="shared" si="24"/>
        <v>0.12598425196850394</v>
      </c>
      <c r="T39" s="18">
        <f t="shared" si="25"/>
        <v>0.23577235772357724</v>
      </c>
      <c r="U39" s="18">
        <f t="shared" si="26"/>
        <v>0.19607843137254902</v>
      </c>
      <c r="V39" s="164">
        <f t="shared" si="32"/>
        <v>2.049382716049383</v>
      </c>
      <c r="W39" s="164">
        <f t="shared" si="33"/>
        <v>0.5708502024291497</v>
      </c>
      <c r="X39" s="164">
        <f t="shared" si="30"/>
        <v>0.03865979381443299</v>
      </c>
      <c r="Y39" s="164">
        <f t="shared" si="29"/>
        <v>0.21836228287841192</v>
      </c>
    </row>
    <row r="40" spans="2:25" ht="12.75">
      <c r="B40" s="60" t="s">
        <v>13</v>
      </c>
      <c r="C40" s="23">
        <f t="shared" si="35"/>
        <v>1.3714285714285714</v>
      </c>
      <c r="D40" s="24">
        <f t="shared" si="34"/>
        <v>1.813953488372093</v>
      </c>
      <c r="E40" s="24">
        <f t="shared" si="34"/>
        <v>2.761904761904762</v>
      </c>
      <c r="F40" s="37">
        <f t="shared" si="34"/>
        <v>2.5454545454545454</v>
      </c>
      <c r="G40" s="45">
        <f t="shared" si="34"/>
        <v>2.1204819277108435</v>
      </c>
      <c r="H40" s="45">
        <f t="shared" si="34"/>
        <v>1.8099173553719008</v>
      </c>
      <c r="I40" s="45">
        <f t="shared" si="14"/>
        <v>0.5759493670886076</v>
      </c>
      <c r="J40" s="45">
        <f t="shared" si="15"/>
        <v>0.38461538461538464</v>
      </c>
      <c r="K40" s="45">
        <f t="shared" si="16"/>
        <v>0.02702702702702703</v>
      </c>
      <c r="L40" s="45">
        <f t="shared" si="17"/>
        <v>-0.17352941176470588</v>
      </c>
      <c r="M40" s="45">
        <f t="shared" si="18"/>
        <v>0.07228915662650602</v>
      </c>
      <c r="N40" s="45">
        <f t="shared" si="19"/>
        <v>-0.19753086419753085</v>
      </c>
      <c r="O40" s="45">
        <f t="shared" si="20"/>
        <v>0.14661654135338345</v>
      </c>
      <c r="P40" s="45">
        <f t="shared" si="21"/>
        <v>-0.0035587188612099642</v>
      </c>
      <c r="Q40" s="45">
        <f t="shared" si="22"/>
        <v>-0.07116104868913857</v>
      </c>
      <c r="R40" s="18">
        <f t="shared" si="23"/>
        <v>0.18461538461538463</v>
      </c>
      <c r="S40" s="18">
        <f t="shared" si="24"/>
        <v>0.1180327868852459</v>
      </c>
      <c r="T40" s="18">
        <f t="shared" si="25"/>
        <v>0.3142857142857143</v>
      </c>
      <c r="U40" s="18">
        <f t="shared" si="26"/>
        <v>0.38306451612903225</v>
      </c>
      <c r="V40" s="164">
        <f t="shared" si="32"/>
        <v>2.204301075268817</v>
      </c>
      <c r="W40" s="164">
        <f t="shared" si="33"/>
        <v>0.9664429530201343</v>
      </c>
      <c r="X40" s="164">
        <f t="shared" si="30"/>
        <v>-0.08361774744027303</v>
      </c>
      <c r="Y40" s="164">
        <f t="shared" si="29"/>
        <v>0.06238361266294227</v>
      </c>
    </row>
    <row r="41" spans="2:25" ht="12.75">
      <c r="B41" s="60" t="s">
        <v>14</v>
      </c>
      <c r="C41" s="23">
        <f t="shared" si="35"/>
        <v>-0.32142857142857145</v>
      </c>
      <c r="D41" s="24">
        <f t="shared" si="34"/>
        <v>0.05555555555555555</v>
      </c>
      <c r="E41" s="24">
        <f t="shared" si="34"/>
        <v>2.3</v>
      </c>
      <c r="F41" s="37">
        <f t="shared" si="34"/>
        <v>6.111111111111111</v>
      </c>
      <c r="G41" s="45">
        <f t="shared" si="34"/>
        <v>3.3157894736842106</v>
      </c>
      <c r="H41" s="45">
        <f t="shared" si="34"/>
        <v>3.210526315789474</v>
      </c>
      <c r="I41" s="45">
        <f t="shared" si="14"/>
        <v>-0.3484848484848485</v>
      </c>
      <c r="J41" s="45">
        <f t="shared" si="15"/>
        <v>-0.21875</v>
      </c>
      <c r="K41" s="45">
        <f t="shared" si="16"/>
        <v>-0.2926829268292683</v>
      </c>
      <c r="L41" s="45">
        <f t="shared" si="17"/>
        <v>-0.0875</v>
      </c>
      <c r="M41" s="45">
        <f t="shared" si="18"/>
        <v>0.023255813953488372</v>
      </c>
      <c r="N41" s="45">
        <f t="shared" si="19"/>
        <v>-0.35</v>
      </c>
      <c r="O41" s="45">
        <f t="shared" si="20"/>
        <v>0.5344827586206896</v>
      </c>
      <c r="P41" s="45">
        <f t="shared" si="21"/>
        <v>0.0958904109589041</v>
      </c>
      <c r="Q41" s="45">
        <f t="shared" si="22"/>
        <v>0.75</v>
      </c>
      <c r="R41" s="18">
        <f t="shared" si="23"/>
        <v>0.5076923076923077</v>
      </c>
      <c r="S41" s="18">
        <f t="shared" si="24"/>
        <v>-0.11235955056179775</v>
      </c>
      <c r="T41" s="18">
        <f t="shared" si="25"/>
        <v>0.1625</v>
      </c>
      <c r="U41" s="18">
        <f t="shared" si="26"/>
        <v>-0.22077922077922077</v>
      </c>
      <c r="V41" s="164">
        <f t="shared" si="32"/>
        <v>1.7619047619047619</v>
      </c>
      <c r="W41" s="164">
        <f t="shared" si="33"/>
        <v>0.3146551724137931</v>
      </c>
      <c r="X41" s="164">
        <f t="shared" si="30"/>
        <v>-0.21311475409836064</v>
      </c>
      <c r="Y41" s="164">
        <f t="shared" si="29"/>
        <v>0.43333333333333335</v>
      </c>
    </row>
    <row r="42" spans="2:25" ht="12.75">
      <c r="B42" s="60" t="s">
        <v>15</v>
      </c>
      <c r="C42" s="23">
        <f t="shared" si="35"/>
        <v>1</v>
      </c>
      <c r="D42" s="24">
        <f t="shared" si="34"/>
        <v>3.75</v>
      </c>
      <c r="E42" s="24">
        <f t="shared" si="34"/>
        <v>1.1666666666666667</v>
      </c>
      <c r="F42" s="37">
        <f t="shared" si="34"/>
        <v>0.8333333333333334</v>
      </c>
      <c r="G42" s="45">
        <f t="shared" si="34"/>
        <v>1.3</v>
      </c>
      <c r="H42" s="45">
        <f t="shared" si="34"/>
        <v>0.21052631578947367</v>
      </c>
      <c r="I42" s="45">
        <f t="shared" si="14"/>
        <v>0.23076923076923078</v>
      </c>
      <c r="J42" s="45">
        <f t="shared" si="15"/>
        <v>-0.2727272727272727</v>
      </c>
      <c r="K42" s="45">
        <f t="shared" si="16"/>
        <v>-0.13043478260869565</v>
      </c>
      <c r="L42" s="45">
        <f t="shared" si="17"/>
        <v>0.043478260869565216</v>
      </c>
      <c r="M42" s="45">
        <f t="shared" si="18"/>
        <v>0.25</v>
      </c>
      <c r="N42" s="45">
        <f t="shared" si="19"/>
        <v>1.375</v>
      </c>
      <c r="O42" s="45">
        <f t="shared" si="20"/>
        <v>0.55</v>
      </c>
      <c r="P42" s="45">
        <f t="shared" si="21"/>
        <v>-0.08333333333333333</v>
      </c>
      <c r="Q42" s="45">
        <f t="shared" si="22"/>
        <v>0.15</v>
      </c>
      <c r="R42" s="18">
        <f t="shared" si="23"/>
        <v>0.21052631578947367</v>
      </c>
      <c r="S42" s="18">
        <f t="shared" si="24"/>
        <v>0.06451612903225806</v>
      </c>
      <c r="T42" s="18">
        <f t="shared" si="25"/>
        <v>1.0909090909090908</v>
      </c>
      <c r="U42" s="18">
        <f t="shared" si="26"/>
        <v>0.4782608695652174</v>
      </c>
      <c r="V42" s="164">
        <f t="shared" si="32"/>
        <v>1.5238095238095237</v>
      </c>
      <c r="W42" s="164">
        <f t="shared" si="33"/>
        <v>0.32075471698113206</v>
      </c>
      <c r="X42" s="164">
        <f t="shared" si="30"/>
        <v>0.18571428571428572</v>
      </c>
      <c r="Y42" s="164">
        <f t="shared" si="29"/>
        <v>0.1927710843373494</v>
      </c>
    </row>
    <row r="43" spans="2:25" ht="12.75">
      <c r="B43" s="60" t="s">
        <v>129</v>
      </c>
      <c r="C43" s="23">
        <f t="shared" si="35"/>
        <v>0.2962962962962963</v>
      </c>
      <c r="D43" s="24">
        <f t="shared" si="34"/>
        <v>0.8076923076923077</v>
      </c>
      <c r="E43" s="24">
        <f t="shared" si="34"/>
        <v>1.7222222222222223</v>
      </c>
      <c r="F43" s="37">
        <f t="shared" si="34"/>
        <v>1.3333333333333333</v>
      </c>
      <c r="G43" s="45">
        <f t="shared" si="34"/>
        <v>1.8857142857142857</v>
      </c>
      <c r="H43" s="45">
        <f t="shared" si="34"/>
        <v>0.3829787234042553</v>
      </c>
      <c r="I43" s="45">
        <f t="shared" si="14"/>
        <v>0.2653061224489796</v>
      </c>
      <c r="J43" s="45">
        <f t="shared" si="15"/>
        <v>0.5714285714285714</v>
      </c>
      <c r="K43" s="45">
        <f t="shared" si="16"/>
        <v>-0.36633663366336633</v>
      </c>
      <c r="L43" s="45">
        <f t="shared" si="17"/>
        <v>0.13846153846153847</v>
      </c>
      <c r="M43" s="45">
        <f t="shared" si="18"/>
        <v>0.27419354838709675</v>
      </c>
      <c r="N43" s="45">
        <f t="shared" si="19"/>
        <v>0.2727272727272727</v>
      </c>
      <c r="O43" s="45">
        <f t="shared" si="20"/>
        <v>1.296875</v>
      </c>
      <c r="P43" s="45">
        <f t="shared" si="21"/>
        <v>0.16216216216216217</v>
      </c>
      <c r="Q43" s="45">
        <f t="shared" si="22"/>
        <v>0.012658227848101266</v>
      </c>
      <c r="R43" s="18">
        <f t="shared" si="23"/>
        <v>0.2653061224489796</v>
      </c>
      <c r="S43" s="18">
        <f t="shared" si="24"/>
        <v>-0.04081632653061224</v>
      </c>
      <c r="T43" s="18">
        <f t="shared" si="25"/>
        <v>0.26744186046511625</v>
      </c>
      <c r="U43" s="18">
        <f t="shared" si="26"/>
        <v>0.75</v>
      </c>
      <c r="V43" s="164">
        <f t="shared" si="32"/>
        <v>0.9565217391304348</v>
      </c>
      <c r="W43" s="164">
        <f t="shared" si="33"/>
        <v>0.6944444444444444</v>
      </c>
      <c r="X43" s="164">
        <f t="shared" si="30"/>
        <v>0.03278688524590164</v>
      </c>
      <c r="Y43" s="164">
        <f t="shared" si="29"/>
        <v>0.3873015873015873</v>
      </c>
    </row>
    <row r="44" spans="2:25" ht="13.5" thickBot="1">
      <c r="B44" s="61" t="s">
        <v>12</v>
      </c>
      <c r="C44" s="25">
        <f t="shared" si="35"/>
        <v>1</v>
      </c>
      <c r="D44" s="26">
        <f t="shared" si="34"/>
        <v>1.6666666666666667</v>
      </c>
      <c r="E44" s="26">
        <f t="shared" si="34"/>
        <v>0.75</v>
      </c>
      <c r="F44" s="38">
        <f t="shared" si="34"/>
        <v>2.2</v>
      </c>
      <c r="G44" s="48">
        <f t="shared" si="34"/>
        <v>3.25</v>
      </c>
      <c r="H44" s="48">
        <f t="shared" si="34"/>
        <v>0.5</v>
      </c>
      <c r="I44" s="48">
        <f t="shared" si="14"/>
        <v>0.8571428571428571</v>
      </c>
      <c r="J44" s="48">
        <f t="shared" si="15"/>
        <v>-0.375</v>
      </c>
      <c r="K44" s="48">
        <f t="shared" si="16"/>
        <v>-0.29411764705882354</v>
      </c>
      <c r="L44" s="48">
        <f t="shared" si="17"/>
        <v>0</v>
      </c>
      <c r="M44" s="48">
        <f t="shared" si="18"/>
        <v>-0.07692307692307693</v>
      </c>
      <c r="N44" s="48">
        <f t="shared" si="19"/>
        <v>-0.2</v>
      </c>
      <c r="O44" s="48">
        <f t="shared" si="20"/>
        <v>0</v>
      </c>
      <c r="P44" s="48">
        <f>+(T22-P22)/P22</f>
        <v>0.5</v>
      </c>
      <c r="Q44" s="48">
        <f>+(U22-Q22)/Q22</f>
        <v>-0.4166666666666667</v>
      </c>
      <c r="R44" s="49">
        <f t="shared" si="23"/>
        <v>0.625</v>
      </c>
      <c r="S44" s="18">
        <f>+(W22-S22)/S22</f>
        <v>1</v>
      </c>
      <c r="T44" s="18">
        <f t="shared" si="25"/>
        <v>-0.05555555555555555</v>
      </c>
      <c r="U44" s="18">
        <f t="shared" si="25"/>
        <v>0.8571428571428571</v>
      </c>
      <c r="V44" s="165">
        <f t="shared" si="32"/>
        <v>1.5</v>
      </c>
      <c r="W44" s="165">
        <f t="shared" si="33"/>
        <v>0.4857142857142857</v>
      </c>
      <c r="X44" s="165">
        <f t="shared" si="30"/>
        <v>-0.15384615384615385</v>
      </c>
      <c r="Y44" s="165">
        <f t="shared" si="29"/>
        <v>0.13636363636363635</v>
      </c>
    </row>
    <row r="45" spans="2:25" ht="13.5" thickBot="1">
      <c r="B45" s="126" t="s">
        <v>81</v>
      </c>
      <c r="C45" s="130">
        <f t="shared" si="35"/>
        <v>0.7712765957446809</v>
      </c>
      <c r="D45" s="131">
        <f t="shared" si="34"/>
        <v>2.0898550724637683</v>
      </c>
      <c r="E45" s="131">
        <f t="shared" si="34"/>
        <v>2.4395604395604398</v>
      </c>
      <c r="F45" s="131">
        <f t="shared" si="34"/>
        <v>2.628968253968254</v>
      </c>
      <c r="G45" s="132">
        <f t="shared" si="34"/>
        <v>2.1966966966966965</v>
      </c>
      <c r="H45" s="132">
        <f t="shared" si="34"/>
        <v>1.0337711069418387</v>
      </c>
      <c r="I45" s="132">
        <f t="shared" si="14"/>
        <v>0.2707667731629393</v>
      </c>
      <c r="J45" s="132">
        <f t="shared" si="15"/>
        <v>0.027884089666484417</v>
      </c>
      <c r="K45" s="132">
        <f t="shared" si="16"/>
        <v>-0.10709253170502583</v>
      </c>
      <c r="L45" s="132">
        <f t="shared" si="17"/>
        <v>-0.1609778597785978</v>
      </c>
      <c r="M45" s="132">
        <f t="shared" si="18"/>
        <v>-0.020741671904462602</v>
      </c>
      <c r="N45" s="132">
        <f t="shared" si="19"/>
        <v>-0.011702127659574468</v>
      </c>
      <c r="O45" s="132">
        <f t="shared" si="20"/>
        <v>0.11309836927932668</v>
      </c>
      <c r="P45" s="132">
        <f>+(T23-P23)/P23</f>
        <v>0.08301264431006047</v>
      </c>
      <c r="Q45" s="132">
        <f>+(U23-Q23)/Q23</f>
        <v>0.1662387676508344</v>
      </c>
      <c r="R45" s="180">
        <f t="shared" si="23"/>
        <v>0.14316469321851452</v>
      </c>
      <c r="S45" s="180">
        <f>+(W23-S23)/S23</f>
        <v>0.2008506616257089</v>
      </c>
      <c r="T45" s="180">
        <f t="shared" si="25"/>
        <v>0.3532994923857868</v>
      </c>
      <c r="U45" s="180">
        <f t="shared" si="25"/>
        <v>0.2691249312052834</v>
      </c>
      <c r="V45" s="167">
        <f t="shared" si="32"/>
        <v>2.028949024543738</v>
      </c>
      <c r="W45" s="167">
        <f t="shared" si="33"/>
        <v>0.6139621857469354</v>
      </c>
      <c r="X45" s="167">
        <f>+(AC23-AB23)/AB23</f>
        <v>-0.08135942327497425</v>
      </c>
      <c r="Y45" s="167">
        <f t="shared" si="29"/>
        <v>0.12485986547085202</v>
      </c>
    </row>
  </sheetData>
  <sheetProtection/>
  <mergeCells count="1">
    <mergeCell ref="B25:E25"/>
  </mergeCells>
  <printOptions/>
  <pageMargins left="0.7874015748031497" right="0.7874015748031497" top="0.984251968503937" bottom="0.984251968503937" header="0" footer="0"/>
  <pageSetup fitToHeight="0" fitToWidth="1" horizontalDpi="600" verticalDpi="600" orientation="landscape" paperSize="9" scale="83" r:id="rId2"/>
  <drawing r:id="rId1"/>
</worksheet>
</file>

<file path=xl/worksheets/sheet5.xml><?xml version="1.0" encoding="utf-8"?>
<worksheet xmlns="http://schemas.openxmlformats.org/spreadsheetml/2006/main" xmlns:r="http://schemas.openxmlformats.org/officeDocument/2006/relationships">
  <sheetPr codeName="Hoja4"/>
  <dimension ref="B2:AD46"/>
  <sheetViews>
    <sheetView zoomScale="90" zoomScaleNormal="90" zoomScalePageLayoutView="0" workbookViewId="0" topLeftCell="A1">
      <selection activeCell="A1" sqref="A1"/>
    </sheetView>
  </sheetViews>
  <sheetFormatPr defaultColWidth="11.421875" defaultRowHeight="12.75"/>
  <cols>
    <col min="1" max="1" width="9.57421875" style="0" customWidth="1"/>
    <col min="2" max="2" width="36.140625" style="0" customWidth="1"/>
    <col min="3" max="3" width="12.421875" style="0" customWidth="1"/>
    <col min="4" max="4" width="11.7109375" style="0" customWidth="1"/>
    <col min="6" max="6" width="12.421875" style="0" customWidth="1"/>
    <col min="7" max="7" width="11.00390625" style="0" customWidth="1"/>
  </cols>
  <sheetData>
    <row r="2" spans="2:5" ht="15.75">
      <c r="B2" s="112" t="s">
        <v>63</v>
      </c>
      <c r="C2" s="113"/>
      <c r="D2" s="113"/>
      <c r="E2" s="77"/>
    </row>
    <row r="3" ht="15.75">
      <c r="B3" s="112" t="s">
        <v>69</v>
      </c>
    </row>
    <row r="4" ht="13.5" thickBot="1"/>
    <row r="5" spans="3:30" ht="42" customHeight="1" thickBot="1">
      <c r="C5" s="124" t="s">
        <v>0</v>
      </c>
      <c r="D5" s="124" t="s">
        <v>1</v>
      </c>
      <c r="E5" s="124" t="s">
        <v>2</v>
      </c>
      <c r="F5" s="124" t="s">
        <v>3</v>
      </c>
      <c r="G5" s="124" t="s">
        <v>4</v>
      </c>
      <c r="H5" s="124" t="s">
        <v>5</v>
      </c>
      <c r="I5" s="124" t="s">
        <v>6</v>
      </c>
      <c r="J5" s="124" t="s">
        <v>89</v>
      </c>
      <c r="K5" s="124" t="s">
        <v>94</v>
      </c>
      <c r="L5" s="124" t="s">
        <v>96</v>
      </c>
      <c r="M5" s="124" t="s">
        <v>100</v>
      </c>
      <c r="N5" s="124" t="s">
        <v>102</v>
      </c>
      <c r="O5" s="124" t="s">
        <v>108</v>
      </c>
      <c r="P5" s="124" t="s">
        <v>120</v>
      </c>
      <c r="Q5" s="124" t="s">
        <v>135</v>
      </c>
      <c r="R5" s="124" t="s">
        <v>138</v>
      </c>
      <c r="S5" s="124" t="s">
        <v>143</v>
      </c>
      <c r="T5" s="124" t="s">
        <v>146</v>
      </c>
      <c r="U5" s="124" t="s">
        <v>157</v>
      </c>
      <c r="V5" s="124" t="s">
        <v>171</v>
      </c>
      <c r="W5" s="124" t="s">
        <v>179</v>
      </c>
      <c r="X5" s="124" t="s">
        <v>192</v>
      </c>
      <c r="Y5" s="124" t="s">
        <v>200</v>
      </c>
      <c r="Z5" s="124" t="s">
        <v>92</v>
      </c>
      <c r="AA5" s="124" t="s">
        <v>91</v>
      </c>
      <c r="AB5" s="124" t="s">
        <v>104</v>
      </c>
      <c r="AC5" s="125" t="s">
        <v>139</v>
      </c>
      <c r="AD5" s="125" t="s">
        <v>172</v>
      </c>
    </row>
    <row r="6" spans="2:30" ht="15" customHeight="1">
      <c r="B6" s="59" t="s">
        <v>130</v>
      </c>
      <c r="C6" s="6">
        <v>2886</v>
      </c>
      <c r="D6" s="7">
        <v>2368</v>
      </c>
      <c r="E6" s="7">
        <v>2695</v>
      </c>
      <c r="F6" s="7">
        <v>2844</v>
      </c>
      <c r="G6" s="7">
        <v>3679</v>
      </c>
      <c r="H6" s="7">
        <v>4156</v>
      </c>
      <c r="I6" s="46">
        <v>4387</v>
      </c>
      <c r="J6" s="7">
        <v>5344</v>
      </c>
      <c r="K6" s="7">
        <v>6574</v>
      </c>
      <c r="L6" s="7">
        <v>5467</v>
      </c>
      <c r="M6" s="7">
        <v>4998</v>
      </c>
      <c r="N6" s="9">
        <v>4923</v>
      </c>
      <c r="O6" s="9">
        <v>5012</v>
      </c>
      <c r="P6" s="9">
        <v>4908</v>
      </c>
      <c r="Q6" s="9">
        <v>4263</v>
      </c>
      <c r="R6" s="9">
        <v>4179</v>
      </c>
      <c r="S6" s="9">
        <v>5031</v>
      </c>
      <c r="T6" s="9">
        <v>4539</v>
      </c>
      <c r="U6" s="9">
        <v>5173</v>
      </c>
      <c r="V6" s="9">
        <v>5238</v>
      </c>
      <c r="W6" s="9">
        <v>5670</v>
      </c>
      <c r="X6" s="9">
        <v>6140</v>
      </c>
      <c r="Y6" s="9">
        <v>6332</v>
      </c>
      <c r="Z6" s="171">
        <f>C6+D6+E6+F6</f>
        <v>10793</v>
      </c>
      <c r="AA6" s="171">
        <f>G6+H6+I6+J6</f>
        <v>17566</v>
      </c>
      <c r="AB6" s="105">
        <f aca="true" t="shared" si="0" ref="AB6:AB22">K6+L6+M6+N6</f>
        <v>21962</v>
      </c>
      <c r="AC6" s="105">
        <f>+O6+P6+Q6+R6</f>
        <v>18362</v>
      </c>
      <c r="AD6" s="105">
        <f>+S6+T6+U6+V6</f>
        <v>19981</v>
      </c>
    </row>
    <row r="7" spans="2:30" ht="15" customHeight="1">
      <c r="B7" s="60" t="s">
        <v>131</v>
      </c>
      <c r="C7" s="8">
        <v>232</v>
      </c>
      <c r="D7" s="9">
        <v>299</v>
      </c>
      <c r="E7" s="9">
        <v>290</v>
      </c>
      <c r="F7" s="9">
        <v>309</v>
      </c>
      <c r="G7" s="9">
        <v>346</v>
      </c>
      <c r="H7" s="9">
        <v>414</v>
      </c>
      <c r="I7" s="39">
        <v>605</v>
      </c>
      <c r="J7" s="9">
        <v>790</v>
      </c>
      <c r="K7" s="9">
        <v>663</v>
      </c>
      <c r="L7" s="9">
        <v>708</v>
      </c>
      <c r="M7" s="9">
        <v>565</v>
      </c>
      <c r="N7" s="9">
        <v>599</v>
      </c>
      <c r="O7" s="9">
        <v>636</v>
      </c>
      <c r="P7" s="9">
        <v>558</v>
      </c>
      <c r="Q7" s="9">
        <v>509</v>
      </c>
      <c r="R7" s="9">
        <v>537</v>
      </c>
      <c r="S7" s="9">
        <v>649</v>
      </c>
      <c r="T7" s="9">
        <v>609</v>
      </c>
      <c r="U7" s="9">
        <v>548</v>
      </c>
      <c r="V7" s="9">
        <v>661</v>
      </c>
      <c r="W7" s="9">
        <v>710</v>
      </c>
      <c r="X7" s="9">
        <v>837</v>
      </c>
      <c r="Y7" s="9">
        <v>814</v>
      </c>
      <c r="Z7" s="106">
        <f aca="true" t="shared" si="1" ref="Z7:Z21">C7+D7+E7+F7</f>
        <v>1130</v>
      </c>
      <c r="AA7" s="106">
        <f aca="true" t="shared" si="2" ref="AA7:AA21">G7+H7+I7+J7</f>
        <v>2155</v>
      </c>
      <c r="AB7" s="106">
        <f t="shared" si="0"/>
        <v>2535</v>
      </c>
      <c r="AC7" s="106">
        <f aca="true" t="shared" si="3" ref="AC7:AC22">+O7+P7+Q7+R7</f>
        <v>2240</v>
      </c>
      <c r="AD7" s="106">
        <f aca="true" t="shared" si="4" ref="AD7:AD23">+S7+T7+U7+V7</f>
        <v>2467</v>
      </c>
    </row>
    <row r="8" spans="2:30" ht="15" customHeight="1">
      <c r="B8" s="60" t="s">
        <v>8</v>
      </c>
      <c r="C8" s="8">
        <v>325</v>
      </c>
      <c r="D8" s="9">
        <v>322</v>
      </c>
      <c r="E8" s="9">
        <v>321</v>
      </c>
      <c r="F8" s="9">
        <v>248</v>
      </c>
      <c r="G8" s="9">
        <v>417</v>
      </c>
      <c r="H8" s="9">
        <v>324</v>
      </c>
      <c r="I8" s="39">
        <v>432</v>
      </c>
      <c r="J8" s="9">
        <v>474</v>
      </c>
      <c r="K8" s="9">
        <v>640</v>
      </c>
      <c r="L8" s="9">
        <v>507</v>
      </c>
      <c r="M8" s="9">
        <v>545</v>
      </c>
      <c r="N8" s="9">
        <v>471</v>
      </c>
      <c r="O8" s="9">
        <v>711</v>
      </c>
      <c r="P8" s="9">
        <v>497</v>
      </c>
      <c r="Q8" s="9">
        <v>472</v>
      </c>
      <c r="R8" s="9">
        <v>571</v>
      </c>
      <c r="S8" s="9">
        <v>668</v>
      </c>
      <c r="T8" s="9">
        <v>479</v>
      </c>
      <c r="U8" s="9">
        <v>480</v>
      </c>
      <c r="V8" s="9">
        <v>534</v>
      </c>
      <c r="W8" s="9">
        <v>560</v>
      </c>
      <c r="X8" s="9">
        <v>616</v>
      </c>
      <c r="Y8" s="9">
        <v>734</v>
      </c>
      <c r="Z8" s="106">
        <f t="shared" si="1"/>
        <v>1216</v>
      </c>
      <c r="AA8" s="106">
        <f t="shared" si="2"/>
        <v>1647</v>
      </c>
      <c r="AB8" s="106">
        <f t="shared" si="0"/>
        <v>2163</v>
      </c>
      <c r="AC8" s="106">
        <f t="shared" si="3"/>
        <v>2251</v>
      </c>
      <c r="AD8" s="106">
        <f t="shared" si="4"/>
        <v>2161</v>
      </c>
    </row>
    <row r="9" spans="2:30" ht="15" customHeight="1">
      <c r="B9" s="60" t="s">
        <v>124</v>
      </c>
      <c r="C9" s="8">
        <v>237</v>
      </c>
      <c r="D9" s="9">
        <v>282</v>
      </c>
      <c r="E9" s="9">
        <v>249</v>
      </c>
      <c r="F9" s="9">
        <v>305</v>
      </c>
      <c r="G9" s="9">
        <v>297</v>
      </c>
      <c r="H9" s="9">
        <v>448</v>
      </c>
      <c r="I9" s="39">
        <v>461</v>
      </c>
      <c r="J9" s="9">
        <v>577</v>
      </c>
      <c r="K9" s="9">
        <v>665</v>
      </c>
      <c r="L9" s="9">
        <v>714</v>
      </c>
      <c r="M9" s="9">
        <v>610</v>
      </c>
      <c r="N9" s="9">
        <v>599</v>
      </c>
      <c r="O9" s="9">
        <v>445</v>
      </c>
      <c r="P9" s="9">
        <v>572</v>
      </c>
      <c r="Q9" s="9">
        <v>518</v>
      </c>
      <c r="R9" s="9">
        <v>499</v>
      </c>
      <c r="S9" s="9">
        <v>514</v>
      </c>
      <c r="T9" s="9">
        <v>635</v>
      </c>
      <c r="U9" s="9">
        <v>620</v>
      </c>
      <c r="V9" s="9">
        <v>617</v>
      </c>
      <c r="W9" s="9">
        <v>538</v>
      </c>
      <c r="X9" s="9">
        <v>709</v>
      </c>
      <c r="Y9" s="9">
        <v>608</v>
      </c>
      <c r="Z9" s="106">
        <f t="shared" si="1"/>
        <v>1073</v>
      </c>
      <c r="AA9" s="106">
        <f t="shared" si="2"/>
        <v>1783</v>
      </c>
      <c r="AB9" s="106">
        <f t="shared" si="0"/>
        <v>2588</v>
      </c>
      <c r="AC9" s="106">
        <f t="shared" si="3"/>
        <v>2034</v>
      </c>
      <c r="AD9" s="106">
        <f t="shared" si="4"/>
        <v>2386</v>
      </c>
    </row>
    <row r="10" spans="2:30" ht="15" customHeight="1">
      <c r="B10" s="60" t="s">
        <v>9</v>
      </c>
      <c r="C10" s="8">
        <v>1303</v>
      </c>
      <c r="D10" s="9">
        <v>1260</v>
      </c>
      <c r="E10" s="9">
        <v>1462</v>
      </c>
      <c r="F10" s="9">
        <v>1394</v>
      </c>
      <c r="G10" s="9">
        <v>1613</v>
      </c>
      <c r="H10" s="9">
        <v>2010</v>
      </c>
      <c r="I10" s="39">
        <v>1966</v>
      </c>
      <c r="J10" s="9">
        <v>2365</v>
      </c>
      <c r="K10" s="9">
        <v>2575</v>
      </c>
      <c r="L10" s="9">
        <v>2190</v>
      </c>
      <c r="M10" s="9">
        <v>1884</v>
      </c>
      <c r="N10" s="9">
        <v>1588</v>
      </c>
      <c r="O10" s="9">
        <v>2344</v>
      </c>
      <c r="P10" s="9">
        <v>1717</v>
      </c>
      <c r="Q10" s="9">
        <v>1682</v>
      </c>
      <c r="R10" s="9">
        <v>1821</v>
      </c>
      <c r="S10" s="9">
        <v>1739</v>
      </c>
      <c r="T10" s="9">
        <v>1679</v>
      </c>
      <c r="U10" s="9">
        <v>1753</v>
      </c>
      <c r="V10" s="9">
        <v>1670</v>
      </c>
      <c r="W10" s="9">
        <v>1900</v>
      </c>
      <c r="X10" s="9">
        <v>2075</v>
      </c>
      <c r="Y10" s="9">
        <v>2170</v>
      </c>
      <c r="Z10" s="106">
        <f t="shared" si="1"/>
        <v>5419</v>
      </c>
      <c r="AA10" s="106">
        <f t="shared" si="2"/>
        <v>7954</v>
      </c>
      <c r="AB10" s="106">
        <f t="shared" si="0"/>
        <v>8237</v>
      </c>
      <c r="AC10" s="106">
        <f t="shared" si="3"/>
        <v>7564</v>
      </c>
      <c r="AD10" s="106">
        <f t="shared" si="4"/>
        <v>6841</v>
      </c>
    </row>
    <row r="11" spans="2:30" ht="15" customHeight="1">
      <c r="B11" s="60" t="s">
        <v>10</v>
      </c>
      <c r="C11" s="8">
        <v>193</v>
      </c>
      <c r="D11" s="9">
        <v>157</v>
      </c>
      <c r="E11" s="9">
        <v>143</v>
      </c>
      <c r="F11" s="9">
        <v>151</v>
      </c>
      <c r="G11" s="9">
        <v>159</v>
      </c>
      <c r="H11" s="9">
        <v>203</v>
      </c>
      <c r="I11" s="39">
        <v>226</v>
      </c>
      <c r="J11" s="9">
        <v>455</v>
      </c>
      <c r="K11" s="9">
        <v>392</v>
      </c>
      <c r="L11" s="9">
        <v>270</v>
      </c>
      <c r="M11" s="9">
        <v>312</v>
      </c>
      <c r="N11" s="9">
        <v>350</v>
      </c>
      <c r="O11" s="9">
        <v>290</v>
      </c>
      <c r="P11" s="9">
        <v>218</v>
      </c>
      <c r="Q11" s="9">
        <v>209</v>
      </c>
      <c r="R11" s="9">
        <v>261</v>
      </c>
      <c r="S11" s="9">
        <v>281</v>
      </c>
      <c r="T11" s="9">
        <v>246</v>
      </c>
      <c r="U11" s="9">
        <v>279</v>
      </c>
      <c r="V11" s="9">
        <v>278</v>
      </c>
      <c r="W11" s="9">
        <v>391</v>
      </c>
      <c r="X11" s="9">
        <v>452</v>
      </c>
      <c r="Y11" s="9">
        <v>381</v>
      </c>
      <c r="Z11" s="106">
        <f t="shared" si="1"/>
        <v>644</v>
      </c>
      <c r="AA11" s="106">
        <f t="shared" si="2"/>
        <v>1043</v>
      </c>
      <c r="AB11" s="106">
        <f t="shared" si="0"/>
        <v>1324</v>
      </c>
      <c r="AC11" s="106">
        <f t="shared" si="3"/>
        <v>978</v>
      </c>
      <c r="AD11" s="106">
        <f t="shared" si="4"/>
        <v>1084</v>
      </c>
    </row>
    <row r="12" spans="2:30" ht="15" customHeight="1">
      <c r="B12" s="60" t="s">
        <v>132</v>
      </c>
      <c r="C12" s="8">
        <v>830</v>
      </c>
      <c r="D12" s="9">
        <v>721</v>
      </c>
      <c r="E12" s="9">
        <v>647</v>
      </c>
      <c r="F12" s="9">
        <v>726</v>
      </c>
      <c r="G12" s="9">
        <v>811</v>
      </c>
      <c r="H12" s="9">
        <v>1268</v>
      </c>
      <c r="I12" s="39">
        <v>1092</v>
      </c>
      <c r="J12" s="9">
        <v>1290</v>
      </c>
      <c r="K12" s="9">
        <v>1554</v>
      </c>
      <c r="L12" s="9">
        <v>1411</v>
      </c>
      <c r="M12" s="9">
        <v>1442</v>
      </c>
      <c r="N12" s="9">
        <v>1174</v>
      </c>
      <c r="O12" s="9">
        <v>1361</v>
      </c>
      <c r="P12" s="9">
        <v>1394</v>
      </c>
      <c r="Q12" s="9">
        <v>1137</v>
      </c>
      <c r="R12" s="9">
        <v>1153</v>
      </c>
      <c r="S12" s="9">
        <v>1471</v>
      </c>
      <c r="T12" s="9">
        <v>1428</v>
      </c>
      <c r="U12" s="9">
        <v>1319</v>
      </c>
      <c r="V12" s="9">
        <v>1319</v>
      </c>
      <c r="W12" s="9">
        <v>1842</v>
      </c>
      <c r="X12" s="9">
        <v>1946</v>
      </c>
      <c r="Y12" s="9">
        <v>2216</v>
      </c>
      <c r="Z12" s="106">
        <f t="shared" si="1"/>
        <v>2924</v>
      </c>
      <c r="AA12" s="106">
        <f t="shared" si="2"/>
        <v>4461</v>
      </c>
      <c r="AB12" s="106">
        <f t="shared" si="0"/>
        <v>5581</v>
      </c>
      <c r="AC12" s="106">
        <f t="shared" si="3"/>
        <v>5045</v>
      </c>
      <c r="AD12" s="106">
        <f t="shared" si="4"/>
        <v>5537</v>
      </c>
    </row>
    <row r="13" spans="2:30" s="71" customFormat="1" ht="12.75">
      <c r="B13" s="60" t="s">
        <v>126</v>
      </c>
      <c r="C13" s="68">
        <v>484</v>
      </c>
      <c r="D13" s="69">
        <v>446</v>
      </c>
      <c r="E13" s="69">
        <v>431</v>
      </c>
      <c r="F13" s="69">
        <v>496</v>
      </c>
      <c r="G13" s="69">
        <v>486</v>
      </c>
      <c r="H13" s="69">
        <v>860</v>
      </c>
      <c r="I13" s="70">
        <v>865</v>
      </c>
      <c r="J13" s="69">
        <v>1226</v>
      </c>
      <c r="K13" s="69">
        <v>1732</v>
      </c>
      <c r="L13" s="9">
        <v>1440</v>
      </c>
      <c r="M13" s="9">
        <v>1131</v>
      </c>
      <c r="N13" s="9">
        <v>906</v>
      </c>
      <c r="O13" s="9">
        <v>1044</v>
      </c>
      <c r="P13" s="9">
        <v>880</v>
      </c>
      <c r="Q13" s="9">
        <v>805</v>
      </c>
      <c r="R13" s="9">
        <v>913</v>
      </c>
      <c r="S13" s="9">
        <v>1114</v>
      </c>
      <c r="T13" s="9">
        <v>936</v>
      </c>
      <c r="U13" s="9">
        <v>1094</v>
      </c>
      <c r="V13" s="9">
        <v>1184</v>
      </c>
      <c r="W13" s="9">
        <v>1483</v>
      </c>
      <c r="X13" s="9">
        <v>1536</v>
      </c>
      <c r="Y13" s="9">
        <v>1786</v>
      </c>
      <c r="Z13" s="172">
        <f t="shared" si="1"/>
        <v>1857</v>
      </c>
      <c r="AA13" s="172">
        <f t="shared" si="2"/>
        <v>3437</v>
      </c>
      <c r="AB13" s="172">
        <f t="shared" si="0"/>
        <v>5209</v>
      </c>
      <c r="AC13" s="106">
        <f t="shared" si="3"/>
        <v>3642</v>
      </c>
      <c r="AD13" s="106">
        <f t="shared" si="4"/>
        <v>4328</v>
      </c>
    </row>
    <row r="14" spans="2:30" ht="15" customHeight="1">
      <c r="B14" s="60" t="s">
        <v>88</v>
      </c>
      <c r="C14" s="8">
        <v>3265</v>
      </c>
      <c r="D14" s="9">
        <v>3141</v>
      </c>
      <c r="E14" s="9">
        <v>3269</v>
      </c>
      <c r="F14" s="9">
        <v>3429</v>
      </c>
      <c r="G14" s="9">
        <v>3928</v>
      </c>
      <c r="H14" s="9">
        <v>4427</v>
      </c>
      <c r="I14" s="39">
        <v>4852</v>
      </c>
      <c r="J14" s="9">
        <v>6299</v>
      </c>
      <c r="K14" s="9">
        <v>6861</v>
      </c>
      <c r="L14" s="9">
        <v>6385</v>
      </c>
      <c r="M14" s="9">
        <v>5644</v>
      </c>
      <c r="N14" s="9">
        <v>5758</v>
      </c>
      <c r="O14" s="9">
        <v>5719</v>
      </c>
      <c r="P14" s="9">
        <v>4902</v>
      </c>
      <c r="Q14" s="9">
        <v>5016</v>
      </c>
      <c r="R14" s="9">
        <v>5236</v>
      </c>
      <c r="S14" s="9">
        <v>5646</v>
      </c>
      <c r="T14" s="9">
        <v>5231</v>
      </c>
      <c r="U14" s="9">
        <v>5156</v>
      </c>
      <c r="V14" s="9">
        <v>5468</v>
      </c>
      <c r="W14" s="9">
        <v>5916</v>
      </c>
      <c r="X14" s="9">
        <v>6719</v>
      </c>
      <c r="Y14" s="9">
        <v>6344</v>
      </c>
      <c r="Z14" s="106">
        <f t="shared" si="1"/>
        <v>13104</v>
      </c>
      <c r="AA14" s="106">
        <f t="shared" si="2"/>
        <v>19506</v>
      </c>
      <c r="AB14" s="106">
        <f t="shared" si="0"/>
        <v>24648</v>
      </c>
      <c r="AC14" s="106">
        <f t="shared" si="3"/>
        <v>20873</v>
      </c>
      <c r="AD14" s="106">
        <f t="shared" si="4"/>
        <v>21501</v>
      </c>
    </row>
    <row r="15" spans="2:30" ht="15" customHeight="1">
      <c r="B15" s="60" t="s">
        <v>125</v>
      </c>
      <c r="C15" s="8">
        <v>1900</v>
      </c>
      <c r="D15" s="9">
        <v>2112</v>
      </c>
      <c r="E15" s="9">
        <v>1804</v>
      </c>
      <c r="F15" s="9">
        <v>2047</v>
      </c>
      <c r="G15" s="9">
        <v>2192</v>
      </c>
      <c r="H15" s="9">
        <v>2745</v>
      </c>
      <c r="I15" s="39">
        <v>3473</v>
      </c>
      <c r="J15" s="9">
        <v>4406</v>
      </c>
      <c r="K15" s="9">
        <v>5286</v>
      </c>
      <c r="L15" s="9">
        <v>4984</v>
      </c>
      <c r="M15" s="9">
        <v>4427</v>
      </c>
      <c r="N15" s="9">
        <v>3851</v>
      </c>
      <c r="O15" s="9">
        <v>3955</v>
      </c>
      <c r="P15" s="9">
        <v>3471</v>
      </c>
      <c r="Q15" s="9">
        <v>3131</v>
      </c>
      <c r="R15" s="9">
        <v>3140</v>
      </c>
      <c r="S15" s="9">
        <v>3411</v>
      </c>
      <c r="T15" s="9">
        <v>3396</v>
      </c>
      <c r="U15" s="9">
        <v>3256</v>
      </c>
      <c r="V15" s="9">
        <v>3434</v>
      </c>
      <c r="W15" s="9">
        <v>3841</v>
      </c>
      <c r="X15" s="9">
        <v>4303</v>
      </c>
      <c r="Y15" s="9">
        <v>4253</v>
      </c>
      <c r="Z15" s="106">
        <f>C15+D15+E15+F15</f>
        <v>7863</v>
      </c>
      <c r="AA15" s="106">
        <f>G15+H15+I15+J15</f>
        <v>12816</v>
      </c>
      <c r="AB15" s="106">
        <f t="shared" si="0"/>
        <v>18548</v>
      </c>
      <c r="AC15" s="106">
        <f t="shared" si="3"/>
        <v>13697</v>
      </c>
      <c r="AD15" s="106">
        <f t="shared" si="4"/>
        <v>13497</v>
      </c>
    </row>
    <row r="16" spans="2:30" ht="15" customHeight="1">
      <c r="B16" s="60" t="s">
        <v>75</v>
      </c>
      <c r="C16" s="8">
        <v>220</v>
      </c>
      <c r="D16" s="9">
        <v>189</v>
      </c>
      <c r="E16" s="9">
        <v>219</v>
      </c>
      <c r="F16" s="9">
        <v>251</v>
      </c>
      <c r="G16" s="9">
        <v>174</v>
      </c>
      <c r="H16" s="9">
        <v>315</v>
      </c>
      <c r="I16" s="39">
        <v>299</v>
      </c>
      <c r="J16" s="9">
        <v>656</v>
      </c>
      <c r="K16" s="9">
        <v>584</v>
      </c>
      <c r="L16" s="9">
        <v>469</v>
      </c>
      <c r="M16" s="9">
        <v>405</v>
      </c>
      <c r="N16" s="9">
        <v>497</v>
      </c>
      <c r="O16" s="9">
        <v>445</v>
      </c>
      <c r="P16" s="9">
        <v>414</v>
      </c>
      <c r="Q16" s="9">
        <v>337</v>
      </c>
      <c r="R16" s="9">
        <v>303</v>
      </c>
      <c r="S16" s="9">
        <v>397</v>
      </c>
      <c r="T16" s="9">
        <v>341</v>
      </c>
      <c r="U16" s="9">
        <v>370</v>
      </c>
      <c r="V16" s="9">
        <v>403</v>
      </c>
      <c r="W16" s="9">
        <v>685</v>
      </c>
      <c r="X16" s="9">
        <v>531</v>
      </c>
      <c r="Y16" s="9">
        <v>722</v>
      </c>
      <c r="Z16" s="106">
        <f t="shared" si="1"/>
        <v>879</v>
      </c>
      <c r="AA16" s="106">
        <f t="shared" si="2"/>
        <v>1444</v>
      </c>
      <c r="AB16" s="172">
        <f t="shared" si="0"/>
        <v>1955</v>
      </c>
      <c r="AC16" s="106">
        <f t="shared" si="3"/>
        <v>1499</v>
      </c>
      <c r="AD16" s="106">
        <f t="shared" si="4"/>
        <v>1511</v>
      </c>
    </row>
    <row r="17" spans="2:30" ht="15" customHeight="1">
      <c r="B17" s="60" t="s">
        <v>11</v>
      </c>
      <c r="C17" s="8">
        <v>921</v>
      </c>
      <c r="D17" s="9">
        <v>839</v>
      </c>
      <c r="E17" s="9">
        <v>711</v>
      </c>
      <c r="F17" s="9">
        <v>859</v>
      </c>
      <c r="G17" s="9">
        <v>1052</v>
      </c>
      <c r="H17" s="9">
        <v>1340</v>
      </c>
      <c r="I17" s="39">
        <v>1220</v>
      </c>
      <c r="J17" s="9">
        <v>1576</v>
      </c>
      <c r="K17" s="9">
        <v>1829</v>
      </c>
      <c r="L17" s="9">
        <v>1780</v>
      </c>
      <c r="M17" s="9">
        <v>1593</v>
      </c>
      <c r="N17" s="9">
        <v>1598</v>
      </c>
      <c r="O17" s="9">
        <v>1906</v>
      </c>
      <c r="P17" s="9">
        <v>1690</v>
      </c>
      <c r="Q17" s="9">
        <v>1552</v>
      </c>
      <c r="R17" s="9">
        <v>1473</v>
      </c>
      <c r="S17" s="9">
        <v>1889</v>
      </c>
      <c r="T17" s="9">
        <v>1960</v>
      </c>
      <c r="U17" s="9">
        <v>1830</v>
      </c>
      <c r="V17" s="9">
        <v>2050</v>
      </c>
      <c r="W17" s="9">
        <v>2150</v>
      </c>
      <c r="X17" s="9">
        <v>2074</v>
      </c>
      <c r="Y17" s="9">
        <v>2374</v>
      </c>
      <c r="Z17" s="106">
        <f t="shared" si="1"/>
        <v>3330</v>
      </c>
      <c r="AA17" s="106">
        <f t="shared" si="2"/>
        <v>5188</v>
      </c>
      <c r="AB17" s="106">
        <f t="shared" si="0"/>
        <v>6800</v>
      </c>
      <c r="AC17" s="106">
        <f t="shared" si="3"/>
        <v>6621</v>
      </c>
      <c r="AD17" s="106">
        <f t="shared" si="4"/>
        <v>7729</v>
      </c>
    </row>
    <row r="18" spans="2:30" ht="15" customHeight="1">
      <c r="B18" s="60" t="s">
        <v>13</v>
      </c>
      <c r="C18" s="8">
        <v>3208</v>
      </c>
      <c r="D18" s="9">
        <v>2365</v>
      </c>
      <c r="E18" s="9">
        <v>2539</v>
      </c>
      <c r="F18" s="9">
        <v>2593</v>
      </c>
      <c r="G18" s="9">
        <v>3029</v>
      </c>
      <c r="H18" s="9">
        <v>3435</v>
      </c>
      <c r="I18" s="39">
        <v>3919</v>
      </c>
      <c r="J18" s="9">
        <v>4865</v>
      </c>
      <c r="K18" s="9">
        <v>5869</v>
      </c>
      <c r="L18" s="9">
        <v>5363</v>
      </c>
      <c r="M18" s="9">
        <v>5345</v>
      </c>
      <c r="N18" s="9">
        <v>4635</v>
      </c>
      <c r="O18" s="9">
        <v>4629</v>
      </c>
      <c r="P18" s="9">
        <v>4588</v>
      </c>
      <c r="Q18" s="9">
        <v>4457</v>
      </c>
      <c r="R18" s="9">
        <v>4247</v>
      </c>
      <c r="S18" s="9">
        <v>5002</v>
      </c>
      <c r="T18" s="9">
        <v>4636</v>
      </c>
      <c r="U18" s="9">
        <v>4618</v>
      </c>
      <c r="V18" s="9">
        <v>4712</v>
      </c>
      <c r="W18" s="9">
        <v>5296</v>
      </c>
      <c r="X18" s="9">
        <v>6046</v>
      </c>
      <c r="Y18" s="9">
        <v>6578</v>
      </c>
      <c r="Z18" s="106">
        <f t="shared" si="1"/>
        <v>10705</v>
      </c>
      <c r="AA18" s="106">
        <f t="shared" si="2"/>
        <v>15248</v>
      </c>
      <c r="AB18" s="106">
        <f t="shared" si="0"/>
        <v>21212</v>
      </c>
      <c r="AC18" s="106">
        <f t="shared" si="3"/>
        <v>17921</v>
      </c>
      <c r="AD18" s="106">
        <f t="shared" si="4"/>
        <v>18968</v>
      </c>
    </row>
    <row r="19" spans="2:30" ht="15" customHeight="1">
      <c r="B19" s="60" t="s">
        <v>14</v>
      </c>
      <c r="C19" s="8">
        <v>468</v>
      </c>
      <c r="D19" s="9">
        <v>373</v>
      </c>
      <c r="E19" s="9">
        <v>547</v>
      </c>
      <c r="F19" s="9">
        <v>633</v>
      </c>
      <c r="G19" s="9">
        <v>480</v>
      </c>
      <c r="H19" s="9">
        <v>977</v>
      </c>
      <c r="I19" s="39">
        <v>1233</v>
      </c>
      <c r="J19" s="9">
        <v>1666</v>
      </c>
      <c r="K19" s="9">
        <v>1566</v>
      </c>
      <c r="L19" s="9">
        <v>2317</v>
      </c>
      <c r="M19" s="9">
        <v>1229</v>
      </c>
      <c r="N19" s="9">
        <v>1342</v>
      </c>
      <c r="O19" s="9">
        <v>1197</v>
      </c>
      <c r="P19" s="9">
        <v>951</v>
      </c>
      <c r="Q19" s="9">
        <v>867</v>
      </c>
      <c r="R19" s="96">
        <v>829</v>
      </c>
      <c r="S19" s="9">
        <v>988</v>
      </c>
      <c r="T19" s="9">
        <v>981</v>
      </c>
      <c r="U19" s="9">
        <v>840</v>
      </c>
      <c r="V19" s="9">
        <v>1007</v>
      </c>
      <c r="W19" s="9">
        <v>1084</v>
      </c>
      <c r="X19" s="9">
        <v>1067</v>
      </c>
      <c r="Y19" s="9">
        <v>916</v>
      </c>
      <c r="Z19" s="106">
        <f t="shared" si="1"/>
        <v>2021</v>
      </c>
      <c r="AA19" s="106">
        <f t="shared" si="2"/>
        <v>4356</v>
      </c>
      <c r="AB19" s="106">
        <f t="shared" si="0"/>
        <v>6454</v>
      </c>
      <c r="AC19" s="106">
        <f t="shared" si="3"/>
        <v>3844</v>
      </c>
      <c r="AD19" s="106">
        <f>+S19+T19+U19+V19</f>
        <v>3816</v>
      </c>
    </row>
    <row r="20" spans="2:30" ht="15" customHeight="1">
      <c r="B20" s="60" t="s">
        <v>15</v>
      </c>
      <c r="C20" s="8">
        <v>122</v>
      </c>
      <c r="D20" s="9">
        <v>93</v>
      </c>
      <c r="E20" s="9">
        <v>92</v>
      </c>
      <c r="F20" s="9">
        <v>104</v>
      </c>
      <c r="G20" s="9">
        <v>128</v>
      </c>
      <c r="H20" s="9">
        <v>151</v>
      </c>
      <c r="I20" s="39">
        <v>126</v>
      </c>
      <c r="J20" s="9">
        <v>177</v>
      </c>
      <c r="K20" s="9">
        <v>295</v>
      </c>
      <c r="L20" s="9">
        <v>288</v>
      </c>
      <c r="M20" s="9">
        <v>216</v>
      </c>
      <c r="N20" s="9">
        <v>228</v>
      </c>
      <c r="O20" s="9">
        <v>240</v>
      </c>
      <c r="P20" s="9">
        <v>249</v>
      </c>
      <c r="Q20" s="9">
        <v>146</v>
      </c>
      <c r="R20" s="9">
        <v>228</v>
      </c>
      <c r="S20" s="9">
        <v>252</v>
      </c>
      <c r="T20" s="9">
        <v>222</v>
      </c>
      <c r="U20" s="9">
        <v>225</v>
      </c>
      <c r="V20" s="9">
        <v>247</v>
      </c>
      <c r="W20" s="9">
        <v>293</v>
      </c>
      <c r="X20" s="9">
        <v>451</v>
      </c>
      <c r="Y20" s="9">
        <v>364</v>
      </c>
      <c r="Z20" s="106">
        <f t="shared" si="1"/>
        <v>411</v>
      </c>
      <c r="AA20" s="106">
        <f t="shared" si="2"/>
        <v>582</v>
      </c>
      <c r="AB20" s="106">
        <f t="shared" si="0"/>
        <v>1027</v>
      </c>
      <c r="AC20" s="106">
        <f t="shared" si="3"/>
        <v>863</v>
      </c>
      <c r="AD20" s="106">
        <f t="shared" si="4"/>
        <v>946</v>
      </c>
    </row>
    <row r="21" spans="2:30" ht="15" customHeight="1">
      <c r="B21" s="60" t="s">
        <v>129</v>
      </c>
      <c r="C21" s="8">
        <v>770</v>
      </c>
      <c r="D21" s="9">
        <v>573</v>
      </c>
      <c r="E21" s="9">
        <v>584</v>
      </c>
      <c r="F21" s="9">
        <v>575</v>
      </c>
      <c r="G21" s="9">
        <v>730</v>
      </c>
      <c r="H21" s="9">
        <v>794</v>
      </c>
      <c r="I21" s="39">
        <v>742</v>
      </c>
      <c r="J21" s="9">
        <v>825</v>
      </c>
      <c r="K21" s="9">
        <v>1189</v>
      </c>
      <c r="L21" s="9">
        <v>1180</v>
      </c>
      <c r="M21" s="9">
        <v>1053</v>
      </c>
      <c r="N21" s="9">
        <v>901</v>
      </c>
      <c r="O21" s="9">
        <v>1057</v>
      </c>
      <c r="P21" s="9">
        <v>970</v>
      </c>
      <c r="Q21" s="9">
        <v>857</v>
      </c>
      <c r="R21" s="9">
        <v>1002</v>
      </c>
      <c r="S21" s="9">
        <v>1183</v>
      </c>
      <c r="T21" s="9">
        <v>1088</v>
      </c>
      <c r="U21" s="9">
        <v>915</v>
      </c>
      <c r="V21" s="9">
        <v>946</v>
      </c>
      <c r="W21" s="9">
        <v>1103</v>
      </c>
      <c r="X21" s="9">
        <v>1533</v>
      </c>
      <c r="Y21" s="9">
        <v>1514</v>
      </c>
      <c r="Z21" s="106">
        <f t="shared" si="1"/>
        <v>2502</v>
      </c>
      <c r="AA21" s="106">
        <f t="shared" si="2"/>
        <v>3091</v>
      </c>
      <c r="AB21" s="106">
        <f t="shared" si="0"/>
        <v>4323</v>
      </c>
      <c r="AC21" s="106">
        <f t="shared" si="3"/>
        <v>3886</v>
      </c>
      <c r="AD21" s="106">
        <f t="shared" si="4"/>
        <v>4132</v>
      </c>
    </row>
    <row r="22" spans="2:30" ht="15" customHeight="1" thickBot="1">
      <c r="B22" s="61" t="s">
        <v>12</v>
      </c>
      <c r="C22" s="11">
        <v>85</v>
      </c>
      <c r="D22" s="128">
        <v>80</v>
      </c>
      <c r="E22" s="128">
        <v>73</v>
      </c>
      <c r="F22" s="128">
        <v>140</v>
      </c>
      <c r="G22" s="128">
        <v>134</v>
      </c>
      <c r="H22" s="128">
        <v>137</v>
      </c>
      <c r="I22" s="129">
        <v>159</v>
      </c>
      <c r="J22" s="128">
        <v>218</v>
      </c>
      <c r="K22" s="128">
        <v>236</v>
      </c>
      <c r="L22" s="128">
        <v>142</v>
      </c>
      <c r="M22" s="128">
        <v>177</v>
      </c>
      <c r="N22" s="128">
        <v>258</v>
      </c>
      <c r="O22" s="128">
        <v>201</v>
      </c>
      <c r="P22" s="128">
        <v>152</v>
      </c>
      <c r="Q22" s="128">
        <v>122</v>
      </c>
      <c r="R22" s="128">
        <v>147</v>
      </c>
      <c r="S22" s="128">
        <v>194</v>
      </c>
      <c r="T22" s="128">
        <v>172</v>
      </c>
      <c r="U22" s="128">
        <v>175</v>
      </c>
      <c r="V22" s="128">
        <v>187</v>
      </c>
      <c r="W22" s="128">
        <v>189</v>
      </c>
      <c r="X22" s="128">
        <v>208</v>
      </c>
      <c r="Y22" s="128">
        <v>278</v>
      </c>
      <c r="Z22" s="95">
        <f>C22+D22+E22+F22</f>
        <v>378</v>
      </c>
      <c r="AA22" s="95">
        <f>G22+H22+I22+J22</f>
        <v>648</v>
      </c>
      <c r="AB22" s="95">
        <f t="shared" si="0"/>
        <v>813</v>
      </c>
      <c r="AC22" s="95">
        <f t="shared" si="3"/>
        <v>622</v>
      </c>
      <c r="AD22" s="95">
        <f t="shared" si="4"/>
        <v>728</v>
      </c>
    </row>
    <row r="23" spans="2:30" ht="15" customHeight="1" thickBot="1">
      <c r="B23" s="126" t="s">
        <v>81</v>
      </c>
      <c r="C23" s="127">
        <f>SUM(C6:C22)</f>
        <v>17449</v>
      </c>
      <c r="D23" s="127">
        <f aca="true" t="shared" si="5" ref="D23:AC23">SUM(D6:D22)</f>
        <v>15620</v>
      </c>
      <c r="E23" s="127">
        <f t="shared" si="5"/>
        <v>16076</v>
      </c>
      <c r="F23" s="127">
        <f t="shared" si="5"/>
        <v>17104</v>
      </c>
      <c r="G23" s="127">
        <f t="shared" si="5"/>
        <v>19655</v>
      </c>
      <c r="H23" s="127">
        <f t="shared" si="5"/>
        <v>24004</v>
      </c>
      <c r="I23" s="127">
        <f t="shared" si="5"/>
        <v>26057</v>
      </c>
      <c r="J23" s="127">
        <f t="shared" si="5"/>
        <v>33209</v>
      </c>
      <c r="K23" s="127">
        <f t="shared" si="5"/>
        <v>38510</v>
      </c>
      <c r="L23" s="127">
        <v>35615</v>
      </c>
      <c r="M23" s="127">
        <v>31576</v>
      </c>
      <c r="N23" s="127">
        <f t="shared" si="5"/>
        <v>29678</v>
      </c>
      <c r="O23" s="127">
        <f t="shared" si="5"/>
        <v>31192</v>
      </c>
      <c r="P23" s="127">
        <f t="shared" si="5"/>
        <v>28131</v>
      </c>
      <c r="Q23" s="127">
        <f t="shared" si="5"/>
        <v>26080</v>
      </c>
      <c r="R23" s="127">
        <f t="shared" si="5"/>
        <v>26539</v>
      </c>
      <c r="S23" s="127">
        <f>SUM(S6:S22)</f>
        <v>30429</v>
      </c>
      <c r="T23" s="127">
        <f>SUM(T6:T22)</f>
        <v>28578</v>
      </c>
      <c r="U23" s="127">
        <f>SUM(U6:U22)</f>
        <v>28651</v>
      </c>
      <c r="V23" s="127">
        <v>29955</v>
      </c>
      <c r="W23" s="127">
        <f>SUM(W6:W22)</f>
        <v>33651</v>
      </c>
      <c r="X23" s="146">
        <f>SUM(X6:X22)</f>
        <v>37243</v>
      </c>
      <c r="Y23" s="146">
        <f>SUM(Y6:Y22)</f>
        <v>38384</v>
      </c>
      <c r="Z23" s="139">
        <f t="shared" si="5"/>
        <v>66249</v>
      </c>
      <c r="AA23" s="139">
        <f t="shared" si="5"/>
        <v>102925</v>
      </c>
      <c r="AB23" s="139">
        <f t="shared" si="5"/>
        <v>135379</v>
      </c>
      <c r="AC23" s="142">
        <f t="shared" si="5"/>
        <v>111942</v>
      </c>
      <c r="AD23" s="142">
        <f t="shared" si="4"/>
        <v>117613</v>
      </c>
    </row>
    <row r="24" spans="3:7" ht="12.75">
      <c r="C24" s="35"/>
      <c r="G24" s="35"/>
    </row>
    <row r="26" spans="2:5" ht="28.5" customHeight="1">
      <c r="B26" s="205" t="s">
        <v>82</v>
      </c>
      <c r="C26" s="205"/>
      <c r="D26" s="205"/>
      <c r="E26" s="205"/>
    </row>
    <row r="27" ht="13.5" thickBot="1"/>
    <row r="28" spans="3:25" ht="41.25" customHeight="1" thickBot="1">
      <c r="C28" s="124" t="s">
        <v>17</v>
      </c>
      <c r="D28" s="124" t="s">
        <v>148</v>
      </c>
      <c r="E28" s="124" t="s">
        <v>19</v>
      </c>
      <c r="F28" s="124" t="s">
        <v>90</v>
      </c>
      <c r="G28" s="124" t="s">
        <v>95</v>
      </c>
      <c r="H28" s="124" t="s">
        <v>97</v>
      </c>
      <c r="I28" s="124" t="s">
        <v>101</v>
      </c>
      <c r="J28" s="124" t="s">
        <v>103</v>
      </c>
      <c r="K28" s="124" t="s">
        <v>109</v>
      </c>
      <c r="L28" s="124" t="s">
        <v>121</v>
      </c>
      <c r="M28" s="124" t="s">
        <v>136</v>
      </c>
      <c r="N28" s="124" t="s">
        <v>140</v>
      </c>
      <c r="O28" s="124" t="s">
        <v>144</v>
      </c>
      <c r="P28" s="124" t="s">
        <v>147</v>
      </c>
      <c r="Q28" s="124" t="s">
        <v>159</v>
      </c>
      <c r="R28" s="124" t="s">
        <v>174</v>
      </c>
      <c r="S28" s="124" t="s">
        <v>180</v>
      </c>
      <c r="T28" s="124" t="s">
        <v>193</v>
      </c>
      <c r="U28" s="124" t="s">
        <v>201</v>
      </c>
      <c r="V28" s="124" t="s">
        <v>93</v>
      </c>
      <c r="W28" s="124" t="s">
        <v>105</v>
      </c>
      <c r="X28" s="125" t="s">
        <v>142</v>
      </c>
      <c r="Y28" s="125" t="s">
        <v>175</v>
      </c>
    </row>
    <row r="29" spans="2:25" ht="12.75">
      <c r="B29" s="59" t="s">
        <v>130</v>
      </c>
      <c r="C29" s="21">
        <f aca="true" t="shared" si="6" ref="C29:C46">+(G6-C6)/C6</f>
        <v>0.2747747747747748</v>
      </c>
      <c r="D29" s="22">
        <f aca="true" t="shared" si="7" ref="D29:D37">+(H6-D6)/D6</f>
        <v>0.7550675675675675</v>
      </c>
      <c r="E29" s="36">
        <f aca="true" t="shared" si="8" ref="E29:E40">+(I6-E6)/E6</f>
        <v>0.6278293135435993</v>
      </c>
      <c r="F29" s="44">
        <f aca="true" t="shared" si="9" ref="F29:F40">+(J6-F6)/F6</f>
        <v>0.8790436005625879</v>
      </c>
      <c r="G29" s="44">
        <f aca="true" t="shared" si="10" ref="G29:G40">+(K6-G6)/G6</f>
        <v>0.7868986137537374</v>
      </c>
      <c r="H29" s="45">
        <f aca="true" t="shared" si="11" ref="H29:H40">+(L6-H6)/H6</f>
        <v>0.3154475457170356</v>
      </c>
      <c r="I29" s="45">
        <f aca="true" t="shared" si="12" ref="I29:I40">+(M6-I6)/I6</f>
        <v>0.1392751310690677</v>
      </c>
      <c r="J29" s="45">
        <f aca="true" t="shared" si="13" ref="J29:J40">+(N6-J6)/J6</f>
        <v>-0.07877994011976049</v>
      </c>
      <c r="K29" s="45">
        <f aca="true" t="shared" si="14" ref="K29:K40">+(O6-K6)/K6</f>
        <v>-0.23760267721326436</v>
      </c>
      <c r="L29" s="45">
        <f aca="true" t="shared" si="15" ref="L29:N44">+(P6-L6)/L6</f>
        <v>-0.1022498628132431</v>
      </c>
      <c r="M29" s="45">
        <f t="shared" si="15"/>
        <v>-0.14705882352941177</v>
      </c>
      <c r="N29" s="45">
        <f t="shared" si="15"/>
        <v>-0.15112736136502133</v>
      </c>
      <c r="O29" s="45">
        <f aca="true" t="shared" si="16" ref="O29:U46">+(S6-O6)/O6</f>
        <v>0.003790901835594573</v>
      </c>
      <c r="P29" s="45">
        <f t="shared" si="16"/>
        <v>-0.07518337408312958</v>
      </c>
      <c r="Q29" s="45">
        <f t="shared" si="16"/>
        <v>0.2134646962233169</v>
      </c>
      <c r="R29" s="15">
        <f t="shared" si="16"/>
        <v>0.25340990667623836</v>
      </c>
      <c r="S29" s="15">
        <f t="shared" si="16"/>
        <v>0.12701252236135957</v>
      </c>
      <c r="T29" s="15">
        <f t="shared" si="16"/>
        <v>0.3527208636263494</v>
      </c>
      <c r="U29" s="15">
        <f t="shared" si="16"/>
        <v>0.22404794123332689</v>
      </c>
      <c r="V29" s="163">
        <f aca="true" t="shared" si="17" ref="V29:V46">(AA6-Z6)/Z6</f>
        <v>0.6275363661632539</v>
      </c>
      <c r="W29" s="163">
        <f aca="true" t="shared" si="18" ref="W29:Y46">(AB6-AA6)/AA6</f>
        <v>0.2502561767049983</v>
      </c>
      <c r="X29" s="163">
        <f t="shared" si="18"/>
        <v>-0.16391949731354158</v>
      </c>
      <c r="Y29" s="163">
        <f t="shared" si="18"/>
        <v>0.08817122317830302</v>
      </c>
    </row>
    <row r="30" spans="2:25" ht="12.75">
      <c r="B30" s="60" t="s">
        <v>131</v>
      </c>
      <c r="C30" s="23">
        <f t="shared" si="6"/>
        <v>0.49137931034482757</v>
      </c>
      <c r="D30" s="24">
        <f t="shared" si="7"/>
        <v>0.38461538461538464</v>
      </c>
      <c r="E30" s="37">
        <f t="shared" si="8"/>
        <v>1.0862068965517242</v>
      </c>
      <c r="F30" s="45">
        <f t="shared" si="9"/>
        <v>1.5566343042071198</v>
      </c>
      <c r="G30" s="45">
        <f t="shared" si="10"/>
        <v>0.9161849710982659</v>
      </c>
      <c r="H30" s="45">
        <f t="shared" si="11"/>
        <v>0.7101449275362319</v>
      </c>
      <c r="I30" s="45">
        <f t="shared" si="12"/>
        <v>-0.06611570247933884</v>
      </c>
      <c r="J30" s="45">
        <f t="shared" si="13"/>
        <v>-0.2417721518987342</v>
      </c>
      <c r="K30" s="45">
        <f t="shared" si="14"/>
        <v>-0.04072398190045249</v>
      </c>
      <c r="L30" s="45">
        <f t="shared" si="15"/>
        <v>-0.211864406779661</v>
      </c>
      <c r="M30" s="45">
        <f t="shared" si="15"/>
        <v>-0.09911504424778761</v>
      </c>
      <c r="N30" s="45">
        <f t="shared" si="15"/>
        <v>-0.10350584307178631</v>
      </c>
      <c r="O30" s="45">
        <f t="shared" si="16"/>
        <v>0.020440251572327043</v>
      </c>
      <c r="P30" s="45">
        <f t="shared" si="16"/>
        <v>0.0913978494623656</v>
      </c>
      <c r="Q30" s="45">
        <f t="shared" si="16"/>
        <v>0.07662082514734773</v>
      </c>
      <c r="R30" s="18">
        <f t="shared" si="16"/>
        <v>0.2309124767225326</v>
      </c>
      <c r="S30" s="18">
        <f t="shared" si="16"/>
        <v>0.09399075500770417</v>
      </c>
      <c r="T30" s="18">
        <f t="shared" si="16"/>
        <v>0.37438423645320196</v>
      </c>
      <c r="U30" s="18">
        <f t="shared" si="16"/>
        <v>0.4854014598540146</v>
      </c>
      <c r="V30" s="164">
        <f t="shared" si="17"/>
        <v>0.9070796460176991</v>
      </c>
      <c r="W30" s="164">
        <f t="shared" si="18"/>
        <v>0.17633410672853828</v>
      </c>
      <c r="X30" s="164">
        <f t="shared" si="18"/>
        <v>-0.11637080867850098</v>
      </c>
      <c r="Y30" s="164">
        <f t="shared" si="18"/>
        <v>0.10133928571428572</v>
      </c>
    </row>
    <row r="31" spans="2:25" ht="12.75">
      <c r="B31" s="60" t="s">
        <v>8</v>
      </c>
      <c r="C31" s="23">
        <f t="shared" si="6"/>
        <v>0.28307692307692306</v>
      </c>
      <c r="D31" s="24">
        <f t="shared" si="7"/>
        <v>0.006211180124223602</v>
      </c>
      <c r="E31" s="37">
        <f t="shared" si="8"/>
        <v>0.34579439252336447</v>
      </c>
      <c r="F31" s="45">
        <f t="shared" si="9"/>
        <v>0.9112903225806451</v>
      </c>
      <c r="G31" s="45">
        <f t="shared" si="10"/>
        <v>0.5347721822541966</v>
      </c>
      <c r="H31" s="45">
        <f t="shared" si="11"/>
        <v>0.5648148148148148</v>
      </c>
      <c r="I31" s="45">
        <f t="shared" si="12"/>
        <v>0.26157407407407407</v>
      </c>
      <c r="J31" s="45">
        <f t="shared" si="13"/>
        <v>-0.006329113924050633</v>
      </c>
      <c r="K31" s="45">
        <f t="shared" si="14"/>
        <v>0.1109375</v>
      </c>
      <c r="L31" s="45">
        <f t="shared" si="15"/>
        <v>-0.01972386587771203</v>
      </c>
      <c r="M31" s="45">
        <f t="shared" si="15"/>
        <v>-0.13394495412844037</v>
      </c>
      <c r="N31" s="45">
        <f t="shared" si="15"/>
        <v>0.21231422505307856</v>
      </c>
      <c r="O31" s="45">
        <f t="shared" si="16"/>
        <v>-0.06047819971870605</v>
      </c>
      <c r="P31" s="45">
        <f t="shared" si="16"/>
        <v>-0.03621730382293763</v>
      </c>
      <c r="Q31" s="45">
        <f t="shared" si="16"/>
        <v>0.01694915254237288</v>
      </c>
      <c r="R31" s="18">
        <f t="shared" si="16"/>
        <v>-0.0647985989492119</v>
      </c>
      <c r="S31" s="18">
        <f t="shared" si="16"/>
        <v>-0.16167664670658682</v>
      </c>
      <c r="T31" s="18">
        <f t="shared" si="16"/>
        <v>0.2860125260960334</v>
      </c>
      <c r="U31" s="18">
        <f t="shared" si="16"/>
        <v>0.5291666666666667</v>
      </c>
      <c r="V31" s="164">
        <f t="shared" si="17"/>
        <v>0.35444078947368424</v>
      </c>
      <c r="W31" s="164">
        <f t="shared" si="18"/>
        <v>0.3132969034608379</v>
      </c>
      <c r="X31" s="164">
        <f t="shared" si="18"/>
        <v>0.04068423485899214</v>
      </c>
      <c r="Y31" s="164">
        <f t="shared" si="18"/>
        <v>-0.03998223011994669</v>
      </c>
    </row>
    <row r="32" spans="2:25" ht="12.75">
      <c r="B32" s="60" t="s">
        <v>124</v>
      </c>
      <c r="C32" s="23">
        <f t="shared" si="6"/>
        <v>0.25316455696202533</v>
      </c>
      <c r="D32" s="24">
        <f t="shared" si="7"/>
        <v>0.5886524822695035</v>
      </c>
      <c r="E32" s="37">
        <f t="shared" si="8"/>
        <v>0.8514056224899599</v>
      </c>
      <c r="F32" s="45">
        <f t="shared" si="9"/>
        <v>0.8918032786885246</v>
      </c>
      <c r="G32" s="45">
        <f t="shared" si="10"/>
        <v>1.239057239057239</v>
      </c>
      <c r="H32" s="45">
        <f t="shared" si="11"/>
        <v>0.59375</v>
      </c>
      <c r="I32" s="45">
        <f t="shared" si="12"/>
        <v>0.3232104121475054</v>
      </c>
      <c r="J32" s="45">
        <f t="shared" si="13"/>
        <v>0.038128249566724434</v>
      </c>
      <c r="K32" s="45">
        <f t="shared" si="14"/>
        <v>-0.3308270676691729</v>
      </c>
      <c r="L32" s="45">
        <f t="shared" si="15"/>
        <v>-0.19887955182072828</v>
      </c>
      <c r="M32" s="45">
        <f t="shared" si="15"/>
        <v>-0.15081967213114755</v>
      </c>
      <c r="N32" s="45">
        <f t="shared" si="15"/>
        <v>-0.1669449081803005</v>
      </c>
      <c r="O32" s="45">
        <f t="shared" si="16"/>
        <v>0.1550561797752809</v>
      </c>
      <c r="P32" s="45">
        <f t="shared" si="16"/>
        <v>0.11013986013986014</v>
      </c>
      <c r="Q32" s="45">
        <f t="shared" si="16"/>
        <v>0.1969111969111969</v>
      </c>
      <c r="R32" s="18">
        <f t="shared" si="16"/>
        <v>0.23647294589178355</v>
      </c>
      <c r="S32" s="18">
        <f t="shared" si="16"/>
        <v>0.04669260700389105</v>
      </c>
      <c r="T32" s="18">
        <f t="shared" si="16"/>
        <v>0.11653543307086614</v>
      </c>
      <c r="U32" s="18">
        <f t="shared" si="16"/>
        <v>-0.01935483870967742</v>
      </c>
      <c r="V32" s="164">
        <f t="shared" si="17"/>
        <v>0.6616961789375583</v>
      </c>
      <c r="W32" s="164">
        <f t="shared" si="18"/>
        <v>0.45148625911385304</v>
      </c>
      <c r="X32" s="164">
        <f t="shared" si="18"/>
        <v>-0.21406491499227204</v>
      </c>
      <c r="Y32" s="164">
        <f t="shared" si="18"/>
        <v>0.17305801376597837</v>
      </c>
    </row>
    <row r="33" spans="2:25" ht="12.75">
      <c r="B33" s="60" t="s">
        <v>9</v>
      </c>
      <c r="C33" s="23">
        <f t="shared" si="6"/>
        <v>0.23791250959324636</v>
      </c>
      <c r="D33" s="24">
        <f t="shared" si="7"/>
        <v>0.5952380952380952</v>
      </c>
      <c r="E33" s="37">
        <f t="shared" si="8"/>
        <v>0.3447332421340629</v>
      </c>
      <c r="F33" s="45">
        <f t="shared" si="9"/>
        <v>0.6965566714490674</v>
      </c>
      <c r="G33" s="45">
        <f t="shared" si="10"/>
        <v>0.5964042157470552</v>
      </c>
      <c r="H33" s="45">
        <f t="shared" si="11"/>
        <v>0.08955223880597014</v>
      </c>
      <c r="I33" s="45">
        <f t="shared" si="12"/>
        <v>-0.04170905391658189</v>
      </c>
      <c r="J33" s="45">
        <f t="shared" si="13"/>
        <v>-0.3285412262156448</v>
      </c>
      <c r="K33" s="45">
        <f t="shared" si="14"/>
        <v>-0.08970873786407767</v>
      </c>
      <c r="L33" s="45">
        <f t="shared" si="15"/>
        <v>-0.21598173515981736</v>
      </c>
      <c r="M33" s="45">
        <f t="shared" si="15"/>
        <v>-0.10721868365180467</v>
      </c>
      <c r="N33" s="45">
        <f t="shared" si="15"/>
        <v>0.14672544080604533</v>
      </c>
      <c r="O33" s="45">
        <f t="shared" si="16"/>
        <v>-0.25810580204778155</v>
      </c>
      <c r="P33" s="45">
        <f t="shared" si="16"/>
        <v>-0.0221316249271986</v>
      </c>
      <c r="Q33" s="45">
        <f t="shared" si="16"/>
        <v>0.04221165279429251</v>
      </c>
      <c r="R33" s="18">
        <f t="shared" si="16"/>
        <v>-0.0829214717188358</v>
      </c>
      <c r="S33" s="18">
        <f t="shared" si="16"/>
        <v>0.09258194364577343</v>
      </c>
      <c r="T33" s="18">
        <f t="shared" si="16"/>
        <v>0.235854675402025</v>
      </c>
      <c r="U33" s="18">
        <f t="shared" si="16"/>
        <v>0.2378779235596121</v>
      </c>
      <c r="V33" s="164">
        <f t="shared" si="17"/>
        <v>0.4677984868056837</v>
      </c>
      <c r="W33" s="164">
        <f t="shared" si="18"/>
        <v>0.03557958259994971</v>
      </c>
      <c r="X33" s="164">
        <f t="shared" si="18"/>
        <v>-0.0817045040670147</v>
      </c>
      <c r="Y33" s="164">
        <f t="shared" si="18"/>
        <v>-0.09558434690639873</v>
      </c>
    </row>
    <row r="34" spans="2:25" ht="12.75">
      <c r="B34" s="60" t="s">
        <v>10</v>
      </c>
      <c r="C34" s="23">
        <f t="shared" si="6"/>
        <v>-0.17616580310880828</v>
      </c>
      <c r="D34" s="24">
        <f t="shared" si="7"/>
        <v>0.2929936305732484</v>
      </c>
      <c r="E34" s="37">
        <f t="shared" si="8"/>
        <v>0.5804195804195804</v>
      </c>
      <c r="F34" s="45">
        <f t="shared" si="9"/>
        <v>2.013245033112583</v>
      </c>
      <c r="G34" s="45">
        <f t="shared" si="10"/>
        <v>1.4654088050314464</v>
      </c>
      <c r="H34" s="45">
        <f t="shared" si="11"/>
        <v>0.33004926108374383</v>
      </c>
      <c r="I34" s="45">
        <f t="shared" si="12"/>
        <v>0.3805309734513274</v>
      </c>
      <c r="J34" s="45">
        <f t="shared" si="13"/>
        <v>-0.23076923076923078</v>
      </c>
      <c r="K34" s="45">
        <f t="shared" si="14"/>
        <v>-0.2602040816326531</v>
      </c>
      <c r="L34" s="45">
        <f t="shared" si="15"/>
        <v>-0.1925925925925926</v>
      </c>
      <c r="M34" s="45">
        <f t="shared" si="15"/>
        <v>-0.3301282051282051</v>
      </c>
      <c r="N34" s="45">
        <f t="shared" si="15"/>
        <v>-0.2542857142857143</v>
      </c>
      <c r="O34" s="45">
        <f t="shared" si="16"/>
        <v>-0.03103448275862069</v>
      </c>
      <c r="P34" s="45">
        <f t="shared" si="16"/>
        <v>0.12844036697247707</v>
      </c>
      <c r="Q34" s="45">
        <f t="shared" si="16"/>
        <v>0.3349282296650718</v>
      </c>
      <c r="R34" s="18">
        <f t="shared" si="16"/>
        <v>0.06513409961685823</v>
      </c>
      <c r="S34" s="18">
        <f t="shared" si="16"/>
        <v>0.3914590747330961</v>
      </c>
      <c r="T34" s="18">
        <f t="shared" si="16"/>
        <v>0.8373983739837398</v>
      </c>
      <c r="U34" s="18">
        <f t="shared" si="16"/>
        <v>0.3655913978494624</v>
      </c>
      <c r="V34" s="164">
        <f t="shared" si="17"/>
        <v>0.6195652173913043</v>
      </c>
      <c r="W34" s="164">
        <f t="shared" si="18"/>
        <v>0.2694151486097795</v>
      </c>
      <c r="X34" s="164">
        <f t="shared" si="18"/>
        <v>-0.26132930513595165</v>
      </c>
      <c r="Y34" s="164">
        <f t="shared" si="18"/>
        <v>0.1083844580777096</v>
      </c>
    </row>
    <row r="35" spans="2:25" ht="12.75">
      <c r="B35" s="60" t="s">
        <v>132</v>
      </c>
      <c r="C35" s="23">
        <f t="shared" si="6"/>
        <v>-0.02289156626506024</v>
      </c>
      <c r="D35" s="24">
        <f t="shared" si="7"/>
        <v>0.7586685159500693</v>
      </c>
      <c r="E35" s="37">
        <f t="shared" si="8"/>
        <v>0.6877897990726429</v>
      </c>
      <c r="F35" s="45">
        <f t="shared" si="9"/>
        <v>0.7768595041322314</v>
      </c>
      <c r="G35" s="45">
        <f t="shared" si="10"/>
        <v>0.9161528976572133</v>
      </c>
      <c r="H35" s="45">
        <f t="shared" si="11"/>
        <v>0.11277602523659307</v>
      </c>
      <c r="I35" s="45">
        <f t="shared" si="12"/>
        <v>0.32051282051282054</v>
      </c>
      <c r="J35" s="45">
        <f t="shared" si="13"/>
        <v>-0.08992248062015504</v>
      </c>
      <c r="K35" s="45">
        <f t="shared" si="14"/>
        <v>-0.1241956241956242</v>
      </c>
      <c r="L35" s="45">
        <f t="shared" si="15"/>
        <v>-0.012048192771084338</v>
      </c>
      <c r="M35" s="45">
        <f t="shared" si="15"/>
        <v>-0.21151178918169208</v>
      </c>
      <c r="N35" s="93">
        <f t="shared" si="15"/>
        <v>-0.01788756388415673</v>
      </c>
      <c r="O35" s="45">
        <f t="shared" si="16"/>
        <v>0.08082292432035268</v>
      </c>
      <c r="P35" s="45">
        <f t="shared" si="16"/>
        <v>0.024390243902439025</v>
      </c>
      <c r="Q35" s="45">
        <f t="shared" si="16"/>
        <v>0.1600703605980651</v>
      </c>
      <c r="R35" s="18">
        <f t="shared" si="16"/>
        <v>0.14397224631396358</v>
      </c>
      <c r="S35" s="18">
        <f t="shared" si="16"/>
        <v>0.2522093813732155</v>
      </c>
      <c r="T35" s="18">
        <f t="shared" si="16"/>
        <v>0.3627450980392157</v>
      </c>
      <c r="U35" s="18">
        <f t="shared" si="16"/>
        <v>0.6800606520090978</v>
      </c>
      <c r="V35" s="164">
        <f t="shared" si="17"/>
        <v>0.5256497948016415</v>
      </c>
      <c r="W35" s="164">
        <f t="shared" si="18"/>
        <v>0.25106478368078905</v>
      </c>
      <c r="X35" s="173">
        <f t="shared" si="18"/>
        <v>-0.09604013617631249</v>
      </c>
      <c r="Y35" s="173">
        <f t="shared" si="18"/>
        <v>0.0975222993062438</v>
      </c>
    </row>
    <row r="36" spans="2:25" ht="12.75">
      <c r="B36" s="60" t="s">
        <v>126</v>
      </c>
      <c r="C36" s="23">
        <f t="shared" si="6"/>
        <v>0.004132231404958678</v>
      </c>
      <c r="D36" s="24">
        <f t="shared" si="7"/>
        <v>0.9282511210762332</v>
      </c>
      <c r="E36" s="37">
        <f t="shared" si="8"/>
        <v>1.0069605568445477</v>
      </c>
      <c r="F36" s="45">
        <f t="shared" si="9"/>
        <v>1.471774193548387</v>
      </c>
      <c r="G36" s="45">
        <f t="shared" si="10"/>
        <v>2.5637860082304527</v>
      </c>
      <c r="H36" s="45">
        <f t="shared" si="11"/>
        <v>0.6744186046511628</v>
      </c>
      <c r="I36" s="45">
        <f t="shared" si="12"/>
        <v>0.30751445086705204</v>
      </c>
      <c r="J36" s="45">
        <f t="shared" si="13"/>
        <v>-0.26101141924959215</v>
      </c>
      <c r="K36" s="45">
        <f t="shared" si="14"/>
        <v>-0.3972286374133949</v>
      </c>
      <c r="L36" s="45">
        <f t="shared" si="15"/>
        <v>-0.3888888888888889</v>
      </c>
      <c r="M36" s="45">
        <f t="shared" si="15"/>
        <v>-0.28824049513704686</v>
      </c>
      <c r="N36" s="45">
        <f t="shared" si="15"/>
        <v>0.00772626931567329</v>
      </c>
      <c r="O36" s="45">
        <f t="shared" si="16"/>
        <v>0.06704980842911877</v>
      </c>
      <c r="P36" s="45">
        <f t="shared" si="16"/>
        <v>0.06363636363636363</v>
      </c>
      <c r="Q36" s="45">
        <f t="shared" si="16"/>
        <v>0.3590062111801242</v>
      </c>
      <c r="R36" s="18">
        <f t="shared" si="16"/>
        <v>0.2968236582694414</v>
      </c>
      <c r="S36" s="18">
        <f t="shared" si="16"/>
        <v>0.33123877917414724</v>
      </c>
      <c r="T36" s="18">
        <f t="shared" si="16"/>
        <v>0.6410256410256411</v>
      </c>
      <c r="U36" s="18">
        <f t="shared" si="16"/>
        <v>0.6325411334552102</v>
      </c>
      <c r="V36" s="164">
        <f t="shared" si="17"/>
        <v>0.8508346795907378</v>
      </c>
      <c r="W36" s="164">
        <f t="shared" si="18"/>
        <v>0.5155659004946174</v>
      </c>
      <c r="X36" s="164">
        <f t="shared" si="18"/>
        <v>-0.3008254943367249</v>
      </c>
      <c r="Y36" s="164">
        <f t="shared" si="18"/>
        <v>0.18835804503020318</v>
      </c>
    </row>
    <row r="37" spans="2:25" ht="12.75">
      <c r="B37" s="60" t="s">
        <v>88</v>
      </c>
      <c r="C37" s="23">
        <f t="shared" si="6"/>
        <v>0.20306278713629403</v>
      </c>
      <c r="D37" s="24">
        <f t="shared" si="7"/>
        <v>0.4094237503979624</v>
      </c>
      <c r="E37" s="37">
        <f t="shared" si="8"/>
        <v>0.4842459467727134</v>
      </c>
      <c r="F37" s="45">
        <f t="shared" si="9"/>
        <v>0.836978710994459</v>
      </c>
      <c r="G37" s="45">
        <f t="shared" si="10"/>
        <v>0.7466904276985743</v>
      </c>
      <c r="H37" s="45">
        <f t="shared" si="11"/>
        <v>0.4422859724418342</v>
      </c>
      <c r="I37" s="45">
        <f t="shared" si="12"/>
        <v>0.16323165704863973</v>
      </c>
      <c r="J37" s="45">
        <f t="shared" si="13"/>
        <v>-0.08588664867439276</v>
      </c>
      <c r="K37" s="45">
        <f t="shared" si="14"/>
        <v>-0.16644803964436672</v>
      </c>
      <c r="L37" s="45">
        <f t="shared" si="15"/>
        <v>-0.23226311667971808</v>
      </c>
      <c r="M37" s="45">
        <f t="shared" si="15"/>
        <v>-0.111268603827073</v>
      </c>
      <c r="N37" s="45">
        <f t="shared" si="15"/>
        <v>-0.09065647794373047</v>
      </c>
      <c r="O37" s="45">
        <f t="shared" si="16"/>
        <v>-0.012764469312816926</v>
      </c>
      <c r="P37" s="45">
        <f t="shared" si="16"/>
        <v>0.06711546307629539</v>
      </c>
      <c r="Q37" s="45">
        <f t="shared" si="16"/>
        <v>0.027910685805422646</v>
      </c>
      <c r="R37" s="18">
        <f t="shared" si="16"/>
        <v>0.04430863254392666</v>
      </c>
      <c r="S37" s="18">
        <f t="shared" si="16"/>
        <v>0.04782146652497343</v>
      </c>
      <c r="T37" s="18">
        <f t="shared" si="16"/>
        <v>0.28445803861594343</v>
      </c>
      <c r="U37" s="18">
        <f t="shared" si="16"/>
        <v>0.230411171450737</v>
      </c>
      <c r="V37" s="164">
        <f t="shared" si="17"/>
        <v>0.48855311355311354</v>
      </c>
      <c r="W37" s="164">
        <f t="shared" si="18"/>
        <v>0.26361119655490617</v>
      </c>
      <c r="X37" s="164">
        <f t="shared" si="18"/>
        <v>-0.15315644271340473</v>
      </c>
      <c r="Y37" s="164">
        <f t="shared" si="18"/>
        <v>0.030086714894840223</v>
      </c>
    </row>
    <row r="38" spans="2:25" ht="12.75">
      <c r="B38" s="60" t="s">
        <v>125</v>
      </c>
      <c r="C38" s="23">
        <f t="shared" si="6"/>
        <v>0.15368421052631578</v>
      </c>
      <c r="D38" s="24">
        <f aca="true" t="shared" si="19" ref="D38:D46">+(H15-D15)/D15</f>
        <v>0.2997159090909091</v>
      </c>
      <c r="E38" s="37">
        <f t="shared" si="8"/>
        <v>0.9251662971175166</v>
      </c>
      <c r="F38" s="45">
        <f t="shared" si="9"/>
        <v>1.152418172936004</v>
      </c>
      <c r="G38" s="45">
        <f t="shared" si="10"/>
        <v>1.4114963503649636</v>
      </c>
      <c r="H38" s="45">
        <f t="shared" si="11"/>
        <v>0.8156648451730419</v>
      </c>
      <c r="I38" s="45">
        <f t="shared" si="12"/>
        <v>0.274690469334869</v>
      </c>
      <c r="J38" s="45">
        <f t="shared" si="13"/>
        <v>-0.1259645937358148</v>
      </c>
      <c r="K38" s="45">
        <f t="shared" si="14"/>
        <v>-0.25179720015134316</v>
      </c>
      <c r="L38" s="45">
        <f t="shared" si="15"/>
        <v>-0.30357142857142855</v>
      </c>
      <c r="M38" s="45">
        <f t="shared" si="15"/>
        <v>-0.2927490399819291</v>
      </c>
      <c r="N38" s="45">
        <f t="shared" si="15"/>
        <v>-0.18462736951441183</v>
      </c>
      <c r="O38" s="45">
        <f t="shared" si="16"/>
        <v>-0.13754740834386853</v>
      </c>
      <c r="P38" s="45">
        <f t="shared" si="16"/>
        <v>-0.021607605877268798</v>
      </c>
      <c r="Q38" s="45">
        <f t="shared" si="16"/>
        <v>0.03992334717342702</v>
      </c>
      <c r="R38" s="18">
        <f t="shared" si="16"/>
        <v>0.09363057324840764</v>
      </c>
      <c r="S38" s="18">
        <f t="shared" si="16"/>
        <v>0.12606273819994138</v>
      </c>
      <c r="T38" s="18">
        <f t="shared" si="16"/>
        <v>0.2670789163722026</v>
      </c>
      <c r="U38" s="18">
        <f t="shared" si="16"/>
        <v>0.3062039312039312</v>
      </c>
      <c r="V38" s="164">
        <f t="shared" si="17"/>
        <v>0.6299122472338802</v>
      </c>
      <c r="W38" s="164">
        <f t="shared" si="18"/>
        <v>0.44725343320848937</v>
      </c>
      <c r="X38" s="164">
        <f t="shared" si="18"/>
        <v>-0.2615376320897132</v>
      </c>
      <c r="Y38" s="164">
        <f t="shared" si="18"/>
        <v>-0.014601737606775207</v>
      </c>
    </row>
    <row r="39" spans="2:25" ht="12.75">
      <c r="B39" s="60" t="s">
        <v>75</v>
      </c>
      <c r="C39" s="23">
        <f t="shared" si="6"/>
        <v>-0.20909090909090908</v>
      </c>
      <c r="D39" s="24">
        <f t="shared" si="19"/>
        <v>0.6666666666666666</v>
      </c>
      <c r="E39" s="37">
        <f t="shared" si="8"/>
        <v>0.365296803652968</v>
      </c>
      <c r="F39" s="45">
        <f t="shared" si="9"/>
        <v>1.6135458167330676</v>
      </c>
      <c r="G39" s="45">
        <f t="shared" si="10"/>
        <v>2.3563218390804597</v>
      </c>
      <c r="H39" s="45">
        <f t="shared" si="11"/>
        <v>0.4888888888888889</v>
      </c>
      <c r="I39" s="45">
        <f t="shared" si="12"/>
        <v>0.35451505016722407</v>
      </c>
      <c r="J39" s="45">
        <f t="shared" si="13"/>
        <v>-0.2423780487804878</v>
      </c>
      <c r="K39" s="45">
        <f t="shared" si="14"/>
        <v>-0.238013698630137</v>
      </c>
      <c r="L39" s="45">
        <f t="shared" si="15"/>
        <v>-0.11727078891257996</v>
      </c>
      <c r="M39" s="45">
        <f t="shared" si="15"/>
        <v>-0.16790123456790124</v>
      </c>
      <c r="N39" s="45">
        <f t="shared" si="15"/>
        <v>-0.3903420523138833</v>
      </c>
      <c r="O39" s="45">
        <f t="shared" si="16"/>
        <v>-0.10786516853932585</v>
      </c>
      <c r="P39" s="45">
        <f t="shared" si="16"/>
        <v>-0.17632850241545894</v>
      </c>
      <c r="Q39" s="45">
        <f t="shared" si="16"/>
        <v>0.09792284866468842</v>
      </c>
      <c r="R39" s="18">
        <f t="shared" si="16"/>
        <v>0.33003300330033003</v>
      </c>
      <c r="S39" s="18">
        <f t="shared" si="16"/>
        <v>0.72544080604534</v>
      </c>
      <c r="T39" s="18">
        <f t="shared" si="16"/>
        <v>0.5571847507331378</v>
      </c>
      <c r="U39" s="18">
        <f t="shared" si="16"/>
        <v>0.9513513513513514</v>
      </c>
      <c r="V39" s="164">
        <f t="shared" si="17"/>
        <v>0.6427758816837316</v>
      </c>
      <c r="W39" s="164">
        <f t="shared" si="18"/>
        <v>0.3538781163434903</v>
      </c>
      <c r="X39" s="164">
        <f t="shared" si="18"/>
        <v>-0.23324808184143223</v>
      </c>
      <c r="Y39" s="164">
        <f t="shared" si="18"/>
        <v>0.008005336891260841</v>
      </c>
    </row>
    <row r="40" spans="2:25" ht="12.75">
      <c r="B40" s="60" t="s">
        <v>11</v>
      </c>
      <c r="C40" s="23">
        <f t="shared" si="6"/>
        <v>0.14223669923995658</v>
      </c>
      <c r="D40" s="24">
        <f t="shared" si="19"/>
        <v>0.5971394517282479</v>
      </c>
      <c r="E40" s="37">
        <f t="shared" si="8"/>
        <v>0.7158931082981715</v>
      </c>
      <c r="F40" s="45">
        <f t="shared" si="9"/>
        <v>0.8346915017462165</v>
      </c>
      <c r="G40" s="45">
        <f t="shared" si="10"/>
        <v>0.7385931558935361</v>
      </c>
      <c r="H40" s="45">
        <f t="shared" si="11"/>
        <v>0.3283582089552239</v>
      </c>
      <c r="I40" s="45">
        <f t="shared" si="12"/>
        <v>0.30573770491803276</v>
      </c>
      <c r="J40" s="45">
        <f t="shared" si="13"/>
        <v>0.013959390862944163</v>
      </c>
      <c r="K40" s="45">
        <f t="shared" si="14"/>
        <v>0.04209950792782941</v>
      </c>
      <c r="L40" s="45">
        <f t="shared" si="15"/>
        <v>-0.05056179775280899</v>
      </c>
      <c r="M40" s="45">
        <f t="shared" si="15"/>
        <v>-0.02573760200878845</v>
      </c>
      <c r="N40" s="45">
        <f t="shared" si="15"/>
        <v>-0.07822277847309136</v>
      </c>
      <c r="O40" s="45">
        <f t="shared" si="16"/>
        <v>-0.008919202518363064</v>
      </c>
      <c r="P40" s="45">
        <f t="shared" si="16"/>
        <v>0.15976331360946747</v>
      </c>
      <c r="Q40" s="45">
        <f t="shared" si="16"/>
        <v>0.1791237113402062</v>
      </c>
      <c r="R40" s="18">
        <f t="shared" si="16"/>
        <v>0.39171758316361166</v>
      </c>
      <c r="S40" s="18">
        <f t="shared" si="16"/>
        <v>0.13816834303864478</v>
      </c>
      <c r="T40" s="18">
        <f t="shared" si="16"/>
        <v>0.058163265306122446</v>
      </c>
      <c r="U40" s="18">
        <f t="shared" si="16"/>
        <v>0.2972677595628415</v>
      </c>
      <c r="V40" s="164">
        <f t="shared" si="17"/>
        <v>0.557957957957958</v>
      </c>
      <c r="W40" s="164">
        <f t="shared" si="18"/>
        <v>0.3107170393215112</v>
      </c>
      <c r="X40" s="164">
        <f t="shared" si="18"/>
        <v>-0.026323529411764707</v>
      </c>
      <c r="Y40" s="164">
        <f t="shared" si="18"/>
        <v>0.1673463223078085</v>
      </c>
    </row>
    <row r="41" spans="2:25" ht="12.75">
      <c r="B41" s="60" t="s">
        <v>13</v>
      </c>
      <c r="C41" s="23">
        <f t="shared" si="6"/>
        <v>-0.05579800498753117</v>
      </c>
      <c r="D41" s="24">
        <f t="shared" si="19"/>
        <v>0.452431289640592</v>
      </c>
      <c r="E41" s="37">
        <f aca="true" t="shared" si="20" ref="E41:E46">+(I18-E18)/E18</f>
        <v>0.5435210712879086</v>
      </c>
      <c r="F41" s="45">
        <f aca="true" t="shared" si="21" ref="F41:L44">+(J18-F18)/F18</f>
        <v>0.8762051677593521</v>
      </c>
      <c r="G41" s="45">
        <f t="shared" si="21"/>
        <v>0.9376031693628261</v>
      </c>
      <c r="H41" s="45">
        <f t="shared" si="21"/>
        <v>0.5612809315866084</v>
      </c>
      <c r="I41" s="45">
        <f t="shared" si="21"/>
        <v>0.3638683337586119</v>
      </c>
      <c r="J41" s="45">
        <f t="shared" si="21"/>
        <v>-0.047276464542651594</v>
      </c>
      <c r="K41" s="45">
        <f t="shared" si="21"/>
        <v>-0.21127960470267507</v>
      </c>
      <c r="L41" s="45">
        <f t="shared" si="21"/>
        <v>-0.14450867052023122</v>
      </c>
      <c r="M41" s="45">
        <f t="shared" si="15"/>
        <v>-0.16613657623947614</v>
      </c>
      <c r="N41" s="45">
        <f t="shared" si="15"/>
        <v>-0.0837108953613808</v>
      </c>
      <c r="O41" s="45">
        <f t="shared" si="16"/>
        <v>0.08057895873838843</v>
      </c>
      <c r="P41" s="45">
        <f t="shared" si="16"/>
        <v>0.010462074978204011</v>
      </c>
      <c r="Q41" s="45">
        <f t="shared" si="16"/>
        <v>0.03612295265873906</v>
      </c>
      <c r="R41" s="18">
        <f t="shared" si="16"/>
        <v>0.10948905109489052</v>
      </c>
      <c r="S41" s="18">
        <f t="shared" si="16"/>
        <v>0.058776489404238304</v>
      </c>
      <c r="T41" s="18">
        <f t="shared" si="16"/>
        <v>0.30414150129421913</v>
      </c>
      <c r="U41" s="18">
        <f t="shared" si="16"/>
        <v>0.42442615851017756</v>
      </c>
      <c r="V41" s="164">
        <f t="shared" si="17"/>
        <v>0.4243811303129379</v>
      </c>
      <c r="W41" s="164">
        <f t="shared" si="18"/>
        <v>0.3911332633788038</v>
      </c>
      <c r="X41" s="164">
        <f t="shared" si="18"/>
        <v>-0.15514802941731096</v>
      </c>
      <c r="Y41" s="164">
        <f t="shared" si="18"/>
        <v>0.05842307906924837</v>
      </c>
    </row>
    <row r="42" spans="2:25" ht="12.75">
      <c r="B42" s="60" t="s">
        <v>14</v>
      </c>
      <c r="C42" s="23">
        <f t="shared" si="6"/>
        <v>0.02564102564102564</v>
      </c>
      <c r="D42" s="24">
        <f t="shared" si="19"/>
        <v>1.6193029490616622</v>
      </c>
      <c r="E42" s="37">
        <f t="shared" si="20"/>
        <v>1.2541133455210238</v>
      </c>
      <c r="F42" s="45">
        <f t="shared" si="21"/>
        <v>1.631911532385466</v>
      </c>
      <c r="G42" s="45">
        <f t="shared" si="21"/>
        <v>2.2625</v>
      </c>
      <c r="H42" s="45">
        <f t="shared" si="21"/>
        <v>1.3715455475946776</v>
      </c>
      <c r="I42" s="45">
        <f t="shared" si="21"/>
        <v>-0.0032441200324412004</v>
      </c>
      <c r="J42" s="45">
        <f t="shared" si="21"/>
        <v>-0.19447779111644659</v>
      </c>
      <c r="K42" s="45">
        <f t="shared" si="21"/>
        <v>-0.23563218390804597</v>
      </c>
      <c r="L42" s="45">
        <f t="shared" si="21"/>
        <v>-0.5895554596460941</v>
      </c>
      <c r="M42" s="45">
        <f t="shared" si="15"/>
        <v>-0.29454841334418225</v>
      </c>
      <c r="N42" s="94">
        <f t="shared" si="15"/>
        <v>-0.38226527570789864</v>
      </c>
      <c r="O42" s="45">
        <f t="shared" si="16"/>
        <v>-0.1746031746031746</v>
      </c>
      <c r="P42" s="45">
        <f t="shared" si="16"/>
        <v>0.031545741324921134</v>
      </c>
      <c r="Q42" s="45">
        <f t="shared" si="16"/>
        <v>-0.031141868512110725</v>
      </c>
      <c r="R42" s="18">
        <f t="shared" si="16"/>
        <v>0.2147165259348613</v>
      </c>
      <c r="S42" s="18">
        <f t="shared" si="16"/>
        <v>0.09716599190283401</v>
      </c>
      <c r="T42" s="18">
        <f t="shared" si="16"/>
        <v>0.08766564729867482</v>
      </c>
      <c r="U42" s="18">
        <f t="shared" si="16"/>
        <v>0.09047619047619047</v>
      </c>
      <c r="V42" s="164">
        <f t="shared" si="17"/>
        <v>1.1553686293913905</v>
      </c>
      <c r="W42" s="164">
        <f t="shared" si="18"/>
        <v>0.48163452708907256</v>
      </c>
      <c r="X42" s="174">
        <f t="shared" si="18"/>
        <v>-0.4044003718624109</v>
      </c>
      <c r="Y42" s="174">
        <f t="shared" si="18"/>
        <v>-0.007284079084287201</v>
      </c>
    </row>
    <row r="43" spans="2:25" ht="12.75">
      <c r="B43" s="60" t="s">
        <v>15</v>
      </c>
      <c r="C43" s="23">
        <f t="shared" si="6"/>
        <v>0.04918032786885246</v>
      </c>
      <c r="D43" s="24">
        <f t="shared" si="19"/>
        <v>0.6236559139784946</v>
      </c>
      <c r="E43" s="37">
        <f t="shared" si="20"/>
        <v>0.3695652173913043</v>
      </c>
      <c r="F43" s="45">
        <f t="shared" si="21"/>
        <v>0.7019230769230769</v>
      </c>
      <c r="G43" s="45">
        <f t="shared" si="21"/>
        <v>1.3046875</v>
      </c>
      <c r="H43" s="45">
        <f t="shared" si="21"/>
        <v>0.9072847682119205</v>
      </c>
      <c r="I43" s="45">
        <f t="shared" si="21"/>
        <v>0.7142857142857143</v>
      </c>
      <c r="J43" s="45">
        <f t="shared" si="21"/>
        <v>0.288135593220339</v>
      </c>
      <c r="K43" s="45">
        <f t="shared" si="21"/>
        <v>-0.1864406779661017</v>
      </c>
      <c r="L43" s="45">
        <f t="shared" si="21"/>
        <v>-0.13541666666666666</v>
      </c>
      <c r="M43" s="45">
        <f t="shared" si="15"/>
        <v>-0.32407407407407407</v>
      </c>
      <c r="N43" s="45">
        <f t="shared" si="15"/>
        <v>0</v>
      </c>
      <c r="O43" s="45">
        <f t="shared" si="16"/>
        <v>0.05</v>
      </c>
      <c r="P43" s="45">
        <f t="shared" si="16"/>
        <v>-0.10843373493975904</v>
      </c>
      <c r="Q43" s="45">
        <f t="shared" si="16"/>
        <v>0.541095890410959</v>
      </c>
      <c r="R43" s="18">
        <f t="shared" si="16"/>
        <v>0.08333333333333333</v>
      </c>
      <c r="S43" s="18">
        <f t="shared" si="16"/>
        <v>0.1626984126984127</v>
      </c>
      <c r="T43" s="18">
        <f t="shared" si="16"/>
        <v>1.0315315315315314</v>
      </c>
      <c r="U43" s="18">
        <f t="shared" si="16"/>
        <v>0.6177777777777778</v>
      </c>
      <c r="V43" s="164">
        <f t="shared" si="17"/>
        <v>0.41605839416058393</v>
      </c>
      <c r="W43" s="164">
        <f t="shared" si="18"/>
        <v>0.7646048109965635</v>
      </c>
      <c r="X43" s="164">
        <f t="shared" si="18"/>
        <v>-0.1596884128529698</v>
      </c>
      <c r="Y43" s="164">
        <f t="shared" si="18"/>
        <v>0.09617612977983778</v>
      </c>
    </row>
    <row r="44" spans="2:25" ht="12.75">
      <c r="B44" s="60" t="s">
        <v>129</v>
      </c>
      <c r="C44" s="23">
        <f t="shared" si="6"/>
        <v>-0.05194805194805195</v>
      </c>
      <c r="D44" s="24">
        <f t="shared" si="19"/>
        <v>0.3856893542757417</v>
      </c>
      <c r="E44" s="37">
        <f t="shared" si="20"/>
        <v>0.2705479452054795</v>
      </c>
      <c r="F44" s="45">
        <f t="shared" si="21"/>
        <v>0.43478260869565216</v>
      </c>
      <c r="G44" s="45">
        <f t="shared" si="21"/>
        <v>0.6287671232876713</v>
      </c>
      <c r="H44" s="45">
        <f t="shared" si="21"/>
        <v>0.48614609571788414</v>
      </c>
      <c r="I44" s="45">
        <f t="shared" si="21"/>
        <v>0.4191374663072776</v>
      </c>
      <c r="J44" s="45">
        <f t="shared" si="21"/>
        <v>0.09212121212121212</v>
      </c>
      <c r="K44" s="45">
        <f t="shared" si="21"/>
        <v>-0.11101766190075694</v>
      </c>
      <c r="L44" s="45">
        <f t="shared" si="21"/>
        <v>-0.17796610169491525</v>
      </c>
      <c r="M44" s="45">
        <f t="shared" si="15"/>
        <v>-0.18613485280151948</v>
      </c>
      <c r="N44" s="45">
        <f t="shared" si="15"/>
        <v>0.1120976692563818</v>
      </c>
      <c r="O44" s="45">
        <f t="shared" si="16"/>
        <v>0.11920529801324503</v>
      </c>
      <c r="P44" s="45">
        <f t="shared" si="16"/>
        <v>0.12164948453608247</v>
      </c>
      <c r="Q44" s="45">
        <f t="shared" si="16"/>
        <v>0.0676779463243874</v>
      </c>
      <c r="R44" s="18">
        <f t="shared" si="16"/>
        <v>-0.05588822355289421</v>
      </c>
      <c r="S44" s="18">
        <f t="shared" si="16"/>
        <v>-0.0676246830092984</v>
      </c>
      <c r="T44" s="18">
        <f t="shared" si="16"/>
        <v>0.40900735294117646</v>
      </c>
      <c r="U44" s="18">
        <f t="shared" si="16"/>
        <v>0.6546448087431694</v>
      </c>
      <c r="V44" s="164">
        <f t="shared" si="17"/>
        <v>0.2354116706634692</v>
      </c>
      <c r="W44" s="164">
        <f t="shared" si="18"/>
        <v>0.398576512455516</v>
      </c>
      <c r="X44" s="164">
        <f t="shared" si="18"/>
        <v>-0.10108720795743696</v>
      </c>
      <c r="Y44" s="164">
        <f t="shared" si="18"/>
        <v>0.06330416881111683</v>
      </c>
    </row>
    <row r="45" spans="2:25" ht="13.5" thickBot="1">
      <c r="B45" s="61" t="s">
        <v>12</v>
      </c>
      <c r="C45" s="25">
        <f t="shared" si="6"/>
        <v>0.5764705882352941</v>
      </c>
      <c r="D45" s="26">
        <f t="shared" si="19"/>
        <v>0.7125</v>
      </c>
      <c r="E45" s="38">
        <f t="shared" si="20"/>
        <v>1.178082191780822</v>
      </c>
      <c r="F45" s="48">
        <f aca="true" t="shared" si="22" ref="F45:N46">+(J22-F22)/F22</f>
        <v>0.5571428571428572</v>
      </c>
      <c r="G45" s="48">
        <f t="shared" si="22"/>
        <v>0.7611940298507462</v>
      </c>
      <c r="H45" s="48">
        <f t="shared" si="22"/>
        <v>0.0364963503649635</v>
      </c>
      <c r="I45" s="48">
        <f t="shared" si="22"/>
        <v>0.11320754716981132</v>
      </c>
      <c r="J45" s="48">
        <f t="shared" si="22"/>
        <v>0.1834862385321101</v>
      </c>
      <c r="K45" s="48">
        <f t="shared" si="22"/>
        <v>-0.1483050847457627</v>
      </c>
      <c r="L45" s="48">
        <f t="shared" si="22"/>
        <v>0.07042253521126761</v>
      </c>
      <c r="M45" s="48">
        <f t="shared" si="22"/>
        <v>-0.3107344632768362</v>
      </c>
      <c r="N45" s="48">
        <f t="shared" si="22"/>
        <v>-0.43023255813953487</v>
      </c>
      <c r="O45" s="48">
        <f t="shared" si="16"/>
        <v>-0.03482587064676617</v>
      </c>
      <c r="P45" s="48">
        <f t="shared" si="16"/>
        <v>0.13157894736842105</v>
      </c>
      <c r="Q45" s="48">
        <f t="shared" si="16"/>
        <v>0.4344262295081967</v>
      </c>
      <c r="R45" s="49">
        <f t="shared" si="16"/>
        <v>0.272108843537415</v>
      </c>
      <c r="S45" s="49">
        <f t="shared" si="16"/>
        <v>-0.02577319587628866</v>
      </c>
      <c r="T45" s="49">
        <f t="shared" si="16"/>
        <v>0.20930232558139536</v>
      </c>
      <c r="U45" s="49">
        <f t="shared" si="16"/>
        <v>0.5885714285714285</v>
      </c>
      <c r="V45" s="165">
        <f t="shared" si="17"/>
        <v>0.7142857142857143</v>
      </c>
      <c r="W45" s="165">
        <f t="shared" si="18"/>
        <v>0.25462962962962965</v>
      </c>
      <c r="X45" s="165">
        <f t="shared" si="18"/>
        <v>-0.23493234932349324</v>
      </c>
      <c r="Y45" s="165">
        <f t="shared" si="18"/>
        <v>0.17041800643086816</v>
      </c>
    </row>
    <row r="46" spans="2:25" ht="13.5" thickBot="1">
      <c r="B46" s="126" t="s">
        <v>81</v>
      </c>
      <c r="C46" s="130">
        <f t="shared" si="6"/>
        <v>0.12642558312797295</v>
      </c>
      <c r="D46" s="131">
        <f t="shared" si="19"/>
        <v>0.5367477592829706</v>
      </c>
      <c r="E46" s="134">
        <f t="shared" si="20"/>
        <v>0.6208633988554366</v>
      </c>
      <c r="F46" s="132">
        <f aca="true" t="shared" si="23" ref="F46:L46">+(J23-F23)/F23</f>
        <v>0.9415926099158092</v>
      </c>
      <c r="G46" s="132">
        <f t="shared" si="23"/>
        <v>0.9592978885779699</v>
      </c>
      <c r="H46" s="132">
        <f t="shared" si="23"/>
        <v>0.48371104815864024</v>
      </c>
      <c r="I46" s="132">
        <f t="shared" si="23"/>
        <v>0.21180488928119123</v>
      </c>
      <c r="J46" s="132">
        <f t="shared" si="23"/>
        <v>-0.10632659821132825</v>
      </c>
      <c r="K46" s="132">
        <f t="shared" si="23"/>
        <v>-0.19002856400934823</v>
      </c>
      <c r="L46" s="132">
        <f t="shared" si="23"/>
        <v>-0.2101361785764425</v>
      </c>
      <c r="M46" s="132">
        <f t="shared" si="22"/>
        <v>-0.17405624524955662</v>
      </c>
      <c r="N46" s="132">
        <f t="shared" si="22"/>
        <v>-0.10576858278859762</v>
      </c>
      <c r="O46" s="132">
        <f t="shared" si="16"/>
        <v>-0.024461400359066427</v>
      </c>
      <c r="P46" s="132">
        <f t="shared" si="16"/>
        <v>0.01588994347872454</v>
      </c>
      <c r="Q46" s="132">
        <f t="shared" si="16"/>
        <v>0.09858128834355828</v>
      </c>
      <c r="R46" s="136">
        <f t="shared" si="16"/>
        <v>0.12871622894607934</v>
      </c>
      <c r="S46" s="136">
        <f t="shared" si="16"/>
        <v>0.10588583259390713</v>
      </c>
      <c r="T46" s="136">
        <f t="shared" si="16"/>
        <v>0.3032052627895584</v>
      </c>
      <c r="U46" s="136">
        <f t="shared" si="16"/>
        <v>0.33970891068374576</v>
      </c>
      <c r="V46" s="167">
        <f t="shared" si="17"/>
        <v>0.5536083563525487</v>
      </c>
      <c r="W46" s="167">
        <f t="shared" si="18"/>
        <v>0.3153169783823172</v>
      </c>
      <c r="X46" s="167">
        <f t="shared" si="18"/>
        <v>-0.17312138514836126</v>
      </c>
      <c r="Y46" s="167">
        <f t="shared" si="18"/>
        <v>0.05066016329885119</v>
      </c>
    </row>
  </sheetData>
  <sheetProtection/>
  <mergeCells count="1">
    <mergeCell ref="B26:E26"/>
  </mergeCells>
  <printOptions/>
  <pageMargins left="0.75" right="0.75" top="1" bottom="1" header="0" footer="0"/>
  <pageSetup fitToHeight="0" horizontalDpi="600" verticalDpi="600" orientation="portrait" paperSize="9" scale="55" r:id="rId2"/>
  <drawing r:id="rId1"/>
</worksheet>
</file>

<file path=xl/worksheets/sheet6.xml><?xml version="1.0" encoding="utf-8"?>
<worksheet xmlns="http://schemas.openxmlformats.org/spreadsheetml/2006/main" xmlns:r="http://schemas.openxmlformats.org/officeDocument/2006/relationships">
  <sheetPr codeName="Hoja5">
    <pageSetUpPr fitToPage="1"/>
  </sheetPr>
  <dimension ref="B2:AD45"/>
  <sheetViews>
    <sheetView zoomScale="90" zoomScaleNormal="90" zoomScalePageLayoutView="0" workbookViewId="0" topLeftCell="A1">
      <selection activeCell="A1" sqref="A1"/>
    </sheetView>
  </sheetViews>
  <sheetFormatPr defaultColWidth="11.421875" defaultRowHeight="12.75"/>
  <cols>
    <col min="1" max="1" width="10.28125" style="0" customWidth="1"/>
    <col min="2" max="2" width="34.7109375" style="0" customWidth="1"/>
    <col min="3" max="3" width="12.28125" style="0" customWidth="1"/>
    <col min="4" max="4" width="12.421875" style="0" customWidth="1"/>
    <col min="5" max="5" width="12.140625" style="0" customWidth="1"/>
    <col min="7" max="7" width="11.57421875" style="0" customWidth="1"/>
  </cols>
  <sheetData>
    <row r="2" ht="15.75">
      <c r="B2" s="112" t="s">
        <v>63</v>
      </c>
    </row>
    <row r="3" spans="2:9" ht="47.25">
      <c r="B3" s="150" t="s">
        <v>158</v>
      </c>
      <c r="C3" s="112"/>
      <c r="D3" s="112"/>
      <c r="E3" s="112"/>
      <c r="F3" s="112"/>
      <c r="G3" s="112"/>
      <c r="H3" s="112"/>
      <c r="I3" s="112"/>
    </row>
    <row r="4" ht="13.5" thickBot="1"/>
    <row r="5" spans="3:30" ht="40.5" customHeight="1" thickBot="1">
      <c r="C5" s="125" t="s">
        <v>0</v>
      </c>
      <c r="D5" s="125" t="s">
        <v>1</v>
      </c>
      <c r="E5" s="125" t="s">
        <v>2</v>
      </c>
      <c r="F5" s="125" t="s">
        <v>3</v>
      </c>
      <c r="G5" s="125" t="s">
        <v>4</v>
      </c>
      <c r="H5" s="125" t="s">
        <v>5</v>
      </c>
      <c r="I5" s="125" t="s">
        <v>6</v>
      </c>
      <c r="J5" s="125" t="s">
        <v>89</v>
      </c>
      <c r="K5" s="125" t="s">
        <v>94</v>
      </c>
      <c r="L5" s="125" t="s">
        <v>96</v>
      </c>
      <c r="M5" s="125" t="s">
        <v>100</v>
      </c>
      <c r="N5" s="125" t="s">
        <v>102</v>
      </c>
      <c r="O5" s="125" t="s">
        <v>108</v>
      </c>
      <c r="P5" s="125" t="s">
        <v>120</v>
      </c>
      <c r="Q5" s="125" t="s">
        <v>135</v>
      </c>
      <c r="R5" s="125" t="s">
        <v>138</v>
      </c>
      <c r="S5" s="125" t="s">
        <v>143</v>
      </c>
      <c r="T5" s="125" t="s">
        <v>146</v>
      </c>
      <c r="U5" s="125" t="s">
        <v>157</v>
      </c>
      <c r="V5" s="125" t="s">
        <v>171</v>
      </c>
      <c r="W5" s="125" t="s">
        <v>179</v>
      </c>
      <c r="X5" s="125" t="s">
        <v>192</v>
      </c>
      <c r="Y5" s="125" t="s">
        <v>200</v>
      </c>
      <c r="Z5" s="125" t="s">
        <v>92</v>
      </c>
      <c r="AA5" s="125" t="s">
        <v>91</v>
      </c>
      <c r="AB5" s="125" t="s">
        <v>104</v>
      </c>
      <c r="AC5" s="125" t="s">
        <v>139</v>
      </c>
      <c r="AD5" s="125" t="s">
        <v>172</v>
      </c>
    </row>
    <row r="6" spans="2:30" ht="15" customHeight="1">
      <c r="B6" s="59" t="s">
        <v>130</v>
      </c>
      <c r="C6" s="6">
        <v>4792</v>
      </c>
      <c r="D6" s="7">
        <v>4184</v>
      </c>
      <c r="E6" s="7">
        <v>3275</v>
      </c>
      <c r="F6" s="7">
        <v>4241</v>
      </c>
      <c r="G6" s="7">
        <v>6303</v>
      </c>
      <c r="H6" s="7">
        <v>7677</v>
      </c>
      <c r="I6" s="46">
        <v>5849</v>
      </c>
      <c r="J6" s="7">
        <v>7391</v>
      </c>
      <c r="K6" s="7">
        <v>8820</v>
      </c>
      <c r="L6" s="7">
        <v>8021</v>
      </c>
      <c r="M6" s="7">
        <v>6134</v>
      </c>
      <c r="N6" s="72">
        <v>6895</v>
      </c>
      <c r="O6" s="72">
        <v>8309</v>
      </c>
      <c r="P6" s="72">
        <v>7134</v>
      </c>
      <c r="Q6" s="9">
        <v>5846</v>
      </c>
      <c r="R6" s="9">
        <v>6292</v>
      </c>
      <c r="S6" s="9">
        <v>7566</v>
      </c>
      <c r="T6" s="9">
        <v>7909</v>
      </c>
      <c r="U6" s="9">
        <v>5717</v>
      </c>
      <c r="V6" s="9">
        <v>6310</v>
      </c>
      <c r="W6" s="9">
        <v>7214</v>
      </c>
      <c r="X6" s="9">
        <v>7112</v>
      </c>
      <c r="Y6" s="9">
        <v>5282</v>
      </c>
      <c r="Z6" s="171">
        <f>C6+D6+E6+F6</f>
        <v>16492</v>
      </c>
      <c r="AA6" s="171">
        <f>G6+H6+I6+J6</f>
        <v>27220</v>
      </c>
      <c r="AB6" s="171">
        <f aca="true" t="shared" si="0" ref="AB6:AB22">K6+L6+M6+N6</f>
        <v>29870</v>
      </c>
      <c r="AC6" s="171">
        <f>+O6+P6+Q6+R6</f>
        <v>27581</v>
      </c>
      <c r="AD6" s="171">
        <f>+S6+T6+U6+V6</f>
        <v>27502</v>
      </c>
    </row>
    <row r="7" spans="2:30" ht="15" customHeight="1">
      <c r="B7" s="60" t="s">
        <v>131</v>
      </c>
      <c r="C7" s="8">
        <v>568</v>
      </c>
      <c r="D7" s="9">
        <v>598</v>
      </c>
      <c r="E7" s="9">
        <v>478</v>
      </c>
      <c r="F7" s="9">
        <v>589</v>
      </c>
      <c r="G7" s="9">
        <v>622</v>
      </c>
      <c r="H7" s="9">
        <v>684</v>
      </c>
      <c r="I7" s="39">
        <v>699</v>
      </c>
      <c r="J7" s="9">
        <v>1001</v>
      </c>
      <c r="K7" s="9">
        <v>1157</v>
      </c>
      <c r="L7" s="9">
        <v>1200</v>
      </c>
      <c r="M7" s="9">
        <v>849</v>
      </c>
      <c r="N7" s="9">
        <v>1070</v>
      </c>
      <c r="O7" s="9">
        <v>1130</v>
      </c>
      <c r="P7" s="9">
        <v>1034</v>
      </c>
      <c r="Q7" s="9">
        <v>859</v>
      </c>
      <c r="R7" s="9">
        <v>852</v>
      </c>
      <c r="S7" s="9">
        <v>996</v>
      </c>
      <c r="T7" s="9">
        <v>1010</v>
      </c>
      <c r="U7" s="9">
        <v>847</v>
      </c>
      <c r="V7" s="9">
        <v>934</v>
      </c>
      <c r="W7" s="9">
        <v>856</v>
      </c>
      <c r="X7" s="9">
        <v>921</v>
      </c>
      <c r="Y7" s="9">
        <v>826</v>
      </c>
      <c r="Z7" s="106">
        <f aca="true" t="shared" si="1" ref="Z7:Z21">C7+D7+E7+F7</f>
        <v>2233</v>
      </c>
      <c r="AA7" s="106">
        <f aca="true" t="shared" si="2" ref="AA7:AA21">G7+H7+I7+J7</f>
        <v>3006</v>
      </c>
      <c r="AB7" s="106">
        <f t="shared" si="0"/>
        <v>4276</v>
      </c>
      <c r="AC7" s="106">
        <f aca="true" t="shared" si="3" ref="AC7:AC22">+O7+P7+Q7+R7</f>
        <v>3875</v>
      </c>
      <c r="AD7" s="106">
        <f aca="true" t="shared" si="4" ref="AD7:AD23">+S7+T7+U7+V7</f>
        <v>3787</v>
      </c>
    </row>
    <row r="8" spans="2:30" ht="15" customHeight="1">
      <c r="B8" s="60" t="s">
        <v>8</v>
      </c>
      <c r="C8" s="8">
        <v>805</v>
      </c>
      <c r="D8" s="9">
        <v>1242</v>
      </c>
      <c r="E8" s="9">
        <v>1031</v>
      </c>
      <c r="F8" s="9">
        <v>1059</v>
      </c>
      <c r="G8" s="9">
        <v>1025</v>
      </c>
      <c r="H8" s="9">
        <v>1827</v>
      </c>
      <c r="I8" s="39">
        <v>1288</v>
      </c>
      <c r="J8" s="9">
        <v>1312</v>
      </c>
      <c r="K8" s="9">
        <v>1659</v>
      </c>
      <c r="L8" s="9">
        <v>1640</v>
      </c>
      <c r="M8" s="9">
        <v>1422</v>
      </c>
      <c r="N8" s="9">
        <v>1247</v>
      </c>
      <c r="O8" s="9">
        <v>1509</v>
      </c>
      <c r="P8" s="9">
        <v>1807</v>
      </c>
      <c r="Q8" s="9">
        <v>906</v>
      </c>
      <c r="R8" s="9">
        <v>1227</v>
      </c>
      <c r="S8" s="9">
        <v>1571</v>
      </c>
      <c r="T8" s="9">
        <v>1648</v>
      </c>
      <c r="U8" s="9">
        <v>907</v>
      </c>
      <c r="V8" s="9">
        <v>1164</v>
      </c>
      <c r="W8" s="9">
        <v>1349</v>
      </c>
      <c r="X8" s="9">
        <v>1667</v>
      </c>
      <c r="Y8" s="9">
        <v>1011</v>
      </c>
      <c r="Z8" s="106">
        <f t="shared" si="1"/>
        <v>4137</v>
      </c>
      <c r="AA8" s="106">
        <f t="shared" si="2"/>
        <v>5452</v>
      </c>
      <c r="AB8" s="106">
        <f t="shared" si="0"/>
        <v>5968</v>
      </c>
      <c r="AC8" s="106">
        <f t="shared" si="3"/>
        <v>5449</v>
      </c>
      <c r="AD8" s="106">
        <f t="shared" si="4"/>
        <v>5290</v>
      </c>
    </row>
    <row r="9" spans="2:30" ht="15" customHeight="1">
      <c r="B9" s="60" t="s">
        <v>124</v>
      </c>
      <c r="C9" s="8">
        <v>352</v>
      </c>
      <c r="D9" s="9">
        <v>467</v>
      </c>
      <c r="E9" s="9">
        <v>350</v>
      </c>
      <c r="F9" s="9">
        <v>507</v>
      </c>
      <c r="G9" s="9">
        <v>582</v>
      </c>
      <c r="H9" s="9">
        <v>656</v>
      </c>
      <c r="I9" s="39">
        <v>699</v>
      </c>
      <c r="J9" s="9">
        <v>835</v>
      </c>
      <c r="K9" s="9">
        <v>872</v>
      </c>
      <c r="L9" s="9">
        <v>735</v>
      </c>
      <c r="M9" s="9">
        <v>603</v>
      </c>
      <c r="N9" s="9">
        <v>739</v>
      </c>
      <c r="O9" s="9">
        <v>1011</v>
      </c>
      <c r="P9" s="72">
        <v>775</v>
      </c>
      <c r="Q9" s="9">
        <v>730</v>
      </c>
      <c r="R9" s="9">
        <v>895</v>
      </c>
      <c r="S9" s="9">
        <v>903</v>
      </c>
      <c r="T9" s="9">
        <v>832</v>
      </c>
      <c r="U9" s="9">
        <v>725</v>
      </c>
      <c r="V9" s="9">
        <v>793</v>
      </c>
      <c r="W9" s="9">
        <v>749</v>
      </c>
      <c r="X9" s="9">
        <v>657</v>
      </c>
      <c r="Y9" s="9">
        <v>542</v>
      </c>
      <c r="Z9" s="106">
        <f t="shared" si="1"/>
        <v>1676</v>
      </c>
      <c r="AA9" s="106">
        <f t="shared" si="2"/>
        <v>2772</v>
      </c>
      <c r="AB9" s="106">
        <f t="shared" si="0"/>
        <v>2949</v>
      </c>
      <c r="AC9" s="106">
        <f t="shared" si="3"/>
        <v>3411</v>
      </c>
      <c r="AD9" s="106">
        <f t="shared" si="4"/>
        <v>3253</v>
      </c>
    </row>
    <row r="10" spans="2:30" ht="15" customHeight="1">
      <c r="B10" s="60" t="s">
        <v>9</v>
      </c>
      <c r="C10" s="8">
        <v>1711</v>
      </c>
      <c r="D10" s="9">
        <v>2005</v>
      </c>
      <c r="E10" s="9">
        <v>1881</v>
      </c>
      <c r="F10" s="9">
        <v>2034</v>
      </c>
      <c r="G10" s="9">
        <v>2982</v>
      </c>
      <c r="H10" s="9">
        <v>3214</v>
      </c>
      <c r="I10" s="39">
        <v>2132</v>
      </c>
      <c r="J10" s="9">
        <v>3143</v>
      </c>
      <c r="K10" s="9">
        <v>3177</v>
      </c>
      <c r="L10" s="9">
        <v>2761</v>
      </c>
      <c r="M10" s="9">
        <v>2246</v>
      </c>
      <c r="N10" s="9">
        <v>2088</v>
      </c>
      <c r="O10" s="9">
        <v>3581</v>
      </c>
      <c r="P10" s="9">
        <v>2594</v>
      </c>
      <c r="Q10" s="9">
        <v>2111</v>
      </c>
      <c r="R10" s="9">
        <v>2278</v>
      </c>
      <c r="S10" s="9">
        <v>2626</v>
      </c>
      <c r="T10" s="9">
        <v>2733</v>
      </c>
      <c r="U10" s="9">
        <v>2038</v>
      </c>
      <c r="V10" s="9">
        <v>2041</v>
      </c>
      <c r="W10" s="9">
        <v>2095</v>
      </c>
      <c r="X10" s="9">
        <v>1820</v>
      </c>
      <c r="Y10" s="9">
        <v>1673</v>
      </c>
      <c r="Z10" s="106">
        <f t="shared" si="1"/>
        <v>7631</v>
      </c>
      <c r="AA10" s="106">
        <f t="shared" si="2"/>
        <v>11471</v>
      </c>
      <c r="AB10" s="106">
        <f t="shared" si="0"/>
        <v>10272</v>
      </c>
      <c r="AC10" s="106">
        <f t="shared" si="3"/>
        <v>10564</v>
      </c>
      <c r="AD10" s="106">
        <f t="shared" si="4"/>
        <v>9438</v>
      </c>
    </row>
    <row r="11" spans="2:30" s="71" customFormat="1" ht="12.75">
      <c r="B11" s="60" t="s">
        <v>10</v>
      </c>
      <c r="C11" s="68">
        <v>449</v>
      </c>
      <c r="D11" s="69">
        <v>410</v>
      </c>
      <c r="E11" s="69">
        <v>364</v>
      </c>
      <c r="F11" s="69">
        <v>498</v>
      </c>
      <c r="G11" s="69">
        <v>652</v>
      </c>
      <c r="H11" s="69">
        <v>526</v>
      </c>
      <c r="I11" s="70">
        <v>462</v>
      </c>
      <c r="J11" s="69">
        <v>636</v>
      </c>
      <c r="K11" s="69">
        <v>740</v>
      </c>
      <c r="L11" s="69">
        <v>657</v>
      </c>
      <c r="M11" s="69">
        <v>533</v>
      </c>
      <c r="N11" s="9">
        <v>573</v>
      </c>
      <c r="O11" s="9">
        <v>604</v>
      </c>
      <c r="P11" s="9">
        <v>665</v>
      </c>
      <c r="Q11" s="9">
        <v>411</v>
      </c>
      <c r="R11" s="9">
        <v>675</v>
      </c>
      <c r="S11" s="9">
        <v>582</v>
      </c>
      <c r="T11" s="9">
        <v>560</v>
      </c>
      <c r="U11" s="9">
        <v>426</v>
      </c>
      <c r="V11" s="9">
        <v>519</v>
      </c>
      <c r="W11" s="9">
        <v>478</v>
      </c>
      <c r="X11" s="9">
        <v>517</v>
      </c>
      <c r="Y11" s="9">
        <v>449</v>
      </c>
      <c r="Z11" s="172">
        <f t="shared" si="1"/>
        <v>1721</v>
      </c>
      <c r="AA11" s="172">
        <f t="shared" si="2"/>
        <v>2276</v>
      </c>
      <c r="AB11" s="172">
        <f t="shared" si="0"/>
        <v>2503</v>
      </c>
      <c r="AC11" s="172">
        <f t="shared" si="3"/>
        <v>2355</v>
      </c>
      <c r="AD11" s="172">
        <f t="shared" si="4"/>
        <v>2087</v>
      </c>
    </row>
    <row r="12" spans="2:30" s="71" customFormat="1" ht="12.75">
      <c r="B12" s="60" t="s">
        <v>132</v>
      </c>
      <c r="C12" s="68">
        <v>1730</v>
      </c>
      <c r="D12" s="69">
        <v>1782</v>
      </c>
      <c r="E12" s="69">
        <v>1430</v>
      </c>
      <c r="F12" s="69">
        <v>1957</v>
      </c>
      <c r="G12" s="69">
        <v>1663</v>
      </c>
      <c r="H12" s="69">
        <v>2972</v>
      </c>
      <c r="I12" s="70">
        <v>1625</v>
      </c>
      <c r="J12" s="69">
        <v>2703</v>
      </c>
      <c r="K12" s="69">
        <v>3035</v>
      </c>
      <c r="L12" s="69">
        <v>2302</v>
      </c>
      <c r="M12" s="69">
        <v>1856</v>
      </c>
      <c r="N12" s="9">
        <v>2313</v>
      </c>
      <c r="O12" s="9">
        <v>2607</v>
      </c>
      <c r="P12" s="72">
        <v>2368</v>
      </c>
      <c r="Q12" s="9">
        <v>1896</v>
      </c>
      <c r="R12" s="9">
        <v>2280</v>
      </c>
      <c r="S12" s="9">
        <v>2630</v>
      </c>
      <c r="T12" s="9">
        <v>2146</v>
      </c>
      <c r="U12" s="9">
        <v>1964</v>
      </c>
      <c r="V12" s="9">
        <v>2333</v>
      </c>
      <c r="W12" s="9">
        <v>2570</v>
      </c>
      <c r="X12" s="9">
        <v>2320</v>
      </c>
      <c r="Y12" s="9">
        <v>1925</v>
      </c>
      <c r="Z12" s="172">
        <f t="shared" si="1"/>
        <v>6899</v>
      </c>
      <c r="AA12" s="172">
        <f t="shared" si="2"/>
        <v>8963</v>
      </c>
      <c r="AB12" s="172">
        <f t="shared" si="0"/>
        <v>9506</v>
      </c>
      <c r="AC12" s="172">
        <f t="shared" si="3"/>
        <v>9151</v>
      </c>
      <c r="AD12" s="172">
        <f t="shared" si="4"/>
        <v>9073</v>
      </c>
    </row>
    <row r="13" spans="2:30" s="71" customFormat="1" ht="15" customHeight="1">
      <c r="B13" s="60" t="s">
        <v>74</v>
      </c>
      <c r="C13" s="68">
        <v>1047</v>
      </c>
      <c r="D13" s="69">
        <v>1214</v>
      </c>
      <c r="E13" s="69">
        <v>791</v>
      </c>
      <c r="F13" s="69">
        <v>1185</v>
      </c>
      <c r="G13" s="69">
        <v>1170</v>
      </c>
      <c r="H13" s="69">
        <v>1560</v>
      </c>
      <c r="I13" s="70">
        <v>1219</v>
      </c>
      <c r="J13" s="69">
        <v>1465</v>
      </c>
      <c r="K13" s="69">
        <v>2001</v>
      </c>
      <c r="L13" s="69">
        <v>1886</v>
      </c>
      <c r="M13" s="69">
        <v>1785</v>
      </c>
      <c r="N13" s="9">
        <v>1912</v>
      </c>
      <c r="O13" s="9">
        <v>1787</v>
      </c>
      <c r="P13" s="9">
        <v>1436</v>
      </c>
      <c r="Q13" s="9">
        <v>1329</v>
      </c>
      <c r="R13" s="9">
        <v>1961</v>
      </c>
      <c r="S13" s="9">
        <v>1664</v>
      </c>
      <c r="T13" s="9">
        <v>1483</v>
      </c>
      <c r="U13" s="9">
        <v>1633</v>
      </c>
      <c r="V13" s="9">
        <v>1705</v>
      </c>
      <c r="W13" s="9">
        <v>2039</v>
      </c>
      <c r="X13" s="9">
        <v>1653</v>
      </c>
      <c r="Y13" s="9">
        <v>1775</v>
      </c>
      <c r="Z13" s="172">
        <f t="shared" si="1"/>
        <v>4237</v>
      </c>
      <c r="AA13" s="172">
        <f t="shared" si="2"/>
        <v>5414</v>
      </c>
      <c r="AB13" s="172">
        <f t="shared" si="0"/>
        <v>7584</v>
      </c>
      <c r="AC13" s="172">
        <f t="shared" si="3"/>
        <v>6513</v>
      </c>
      <c r="AD13" s="172">
        <f t="shared" si="4"/>
        <v>6485</v>
      </c>
    </row>
    <row r="14" spans="2:30" s="71" customFormat="1" ht="15.75" customHeight="1">
      <c r="B14" s="60" t="s">
        <v>88</v>
      </c>
      <c r="C14" s="68">
        <v>3648</v>
      </c>
      <c r="D14" s="69">
        <v>3401</v>
      </c>
      <c r="E14" s="69">
        <v>2815</v>
      </c>
      <c r="F14" s="69">
        <v>3723</v>
      </c>
      <c r="G14" s="69">
        <v>5038</v>
      </c>
      <c r="H14" s="69">
        <v>5012</v>
      </c>
      <c r="I14" s="70">
        <v>4327</v>
      </c>
      <c r="J14" s="69">
        <v>6391</v>
      </c>
      <c r="K14" s="69">
        <v>6336</v>
      </c>
      <c r="L14" s="69">
        <v>6250</v>
      </c>
      <c r="M14" s="69">
        <v>4963</v>
      </c>
      <c r="N14" s="9">
        <v>6570</v>
      </c>
      <c r="O14" s="9">
        <v>6487</v>
      </c>
      <c r="P14" s="9">
        <v>5710</v>
      </c>
      <c r="Q14" s="9">
        <v>4579</v>
      </c>
      <c r="R14" s="9">
        <v>5624</v>
      </c>
      <c r="S14" s="9">
        <v>5589</v>
      </c>
      <c r="T14" s="9">
        <v>5709</v>
      </c>
      <c r="U14" s="9">
        <v>4499</v>
      </c>
      <c r="V14" s="9">
        <v>5403</v>
      </c>
      <c r="W14" s="9">
        <v>5179</v>
      </c>
      <c r="X14" s="9">
        <v>5110</v>
      </c>
      <c r="Y14" s="9">
        <v>3662</v>
      </c>
      <c r="Z14" s="172">
        <f t="shared" si="1"/>
        <v>13587</v>
      </c>
      <c r="AA14" s="172">
        <f t="shared" si="2"/>
        <v>20768</v>
      </c>
      <c r="AB14" s="172">
        <f t="shared" si="0"/>
        <v>24119</v>
      </c>
      <c r="AC14" s="172">
        <f t="shared" si="3"/>
        <v>22400</v>
      </c>
      <c r="AD14" s="172">
        <f t="shared" si="4"/>
        <v>21200</v>
      </c>
    </row>
    <row r="15" spans="2:30" s="71" customFormat="1" ht="15.75" customHeight="1">
      <c r="B15" s="60" t="s">
        <v>125</v>
      </c>
      <c r="C15" s="8">
        <v>3089</v>
      </c>
      <c r="D15" s="9">
        <v>3204</v>
      </c>
      <c r="E15" s="9">
        <v>2363</v>
      </c>
      <c r="F15" s="9">
        <v>3110</v>
      </c>
      <c r="G15" s="9">
        <v>3610</v>
      </c>
      <c r="H15" s="9">
        <v>4650</v>
      </c>
      <c r="I15" s="39">
        <v>3258</v>
      </c>
      <c r="J15" s="9">
        <v>5047</v>
      </c>
      <c r="K15" s="9">
        <v>5596</v>
      </c>
      <c r="L15" s="9">
        <v>5801</v>
      </c>
      <c r="M15" s="9">
        <v>5289</v>
      </c>
      <c r="N15" s="9">
        <v>5688</v>
      </c>
      <c r="O15" s="9">
        <v>5386</v>
      </c>
      <c r="P15" s="72">
        <v>5489</v>
      </c>
      <c r="Q15" s="9">
        <v>3993</v>
      </c>
      <c r="R15" s="9">
        <v>3595</v>
      </c>
      <c r="S15" s="9">
        <v>4643</v>
      </c>
      <c r="T15" s="9">
        <v>4067</v>
      </c>
      <c r="U15" s="9">
        <v>3274</v>
      </c>
      <c r="V15" s="9">
        <v>3564</v>
      </c>
      <c r="W15" s="9">
        <v>4072</v>
      </c>
      <c r="X15" s="9">
        <v>4260</v>
      </c>
      <c r="Y15" s="9">
        <v>2911</v>
      </c>
      <c r="Z15" s="106">
        <f>C15+D15+E15+F15</f>
        <v>11766</v>
      </c>
      <c r="AA15" s="106">
        <f>G15+H15+I15+J15</f>
        <v>16565</v>
      </c>
      <c r="AB15" s="106">
        <f t="shared" si="0"/>
        <v>22374</v>
      </c>
      <c r="AC15" s="106">
        <f t="shared" si="3"/>
        <v>18463</v>
      </c>
      <c r="AD15" s="106">
        <f t="shared" si="4"/>
        <v>15548</v>
      </c>
    </row>
    <row r="16" spans="2:30" ht="15" customHeight="1">
      <c r="B16" s="60" t="s">
        <v>75</v>
      </c>
      <c r="C16" s="68">
        <v>393</v>
      </c>
      <c r="D16" s="69">
        <v>407</v>
      </c>
      <c r="E16" s="69">
        <v>267</v>
      </c>
      <c r="F16" s="69">
        <v>459</v>
      </c>
      <c r="G16" s="69">
        <v>283</v>
      </c>
      <c r="H16" s="69">
        <v>597</v>
      </c>
      <c r="I16" s="70">
        <v>417</v>
      </c>
      <c r="J16" s="69">
        <v>760</v>
      </c>
      <c r="K16" s="69">
        <v>820</v>
      </c>
      <c r="L16" s="69">
        <v>579</v>
      </c>
      <c r="M16" s="69">
        <v>469</v>
      </c>
      <c r="N16" s="9">
        <v>602</v>
      </c>
      <c r="O16" s="9">
        <v>631</v>
      </c>
      <c r="P16" s="9">
        <v>552</v>
      </c>
      <c r="Q16" s="9">
        <v>433</v>
      </c>
      <c r="R16" s="9">
        <v>752</v>
      </c>
      <c r="S16" s="9">
        <v>564</v>
      </c>
      <c r="T16" s="9">
        <v>560</v>
      </c>
      <c r="U16" s="9">
        <v>452</v>
      </c>
      <c r="V16" s="9">
        <v>654</v>
      </c>
      <c r="W16" s="9">
        <v>595</v>
      </c>
      <c r="X16" s="9">
        <v>537</v>
      </c>
      <c r="Y16" s="9">
        <v>603</v>
      </c>
      <c r="Z16" s="172">
        <f t="shared" si="1"/>
        <v>1526</v>
      </c>
      <c r="AA16" s="172">
        <f t="shared" si="2"/>
        <v>2057</v>
      </c>
      <c r="AB16" s="172">
        <f t="shared" si="0"/>
        <v>2470</v>
      </c>
      <c r="AC16" s="172">
        <f t="shared" si="3"/>
        <v>2368</v>
      </c>
      <c r="AD16" s="172">
        <f t="shared" si="4"/>
        <v>2230</v>
      </c>
    </row>
    <row r="17" spans="2:30" ht="15" customHeight="1">
      <c r="B17" s="60" t="s">
        <v>11</v>
      </c>
      <c r="C17" s="8">
        <v>1549</v>
      </c>
      <c r="D17" s="9">
        <v>1472</v>
      </c>
      <c r="E17" s="9">
        <v>1182</v>
      </c>
      <c r="F17" s="9">
        <v>1565</v>
      </c>
      <c r="G17" s="9">
        <v>1779</v>
      </c>
      <c r="H17" s="9">
        <v>2287</v>
      </c>
      <c r="I17" s="39">
        <v>1489</v>
      </c>
      <c r="J17" s="9">
        <v>2131</v>
      </c>
      <c r="K17" s="9">
        <v>2603</v>
      </c>
      <c r="L17" s="9">
        <v>2513</v>
      </c>
      <c r="M17" s="9">
        <v>2168</v>
      </c>
      <c r="N17" s="9">
        <v>2299</v>
      </c>
      <c r="O17" s="9">
        <v>2560</v>
      </c>
      <c r="P17" s="9">
        <v>2419</v>
      </c>
      <c r="Q17" s="9">
        <v>1869</v>
      </c>
      <c r="R17" s="9">
        <v>2306</v>
      </c>
      <c r="S17" s="9">
        <v>2446</v>
      </c>
      <c r="T17" s="9">
        <v>2202</v>
      </c>
      <c r="U17" s="9">
        <v>2098</v>
      </c>
      <c r="V17" s="9">
        <v>2358</v>
      </c>
      <c r="W17" s="9">
        <v>2495</v>
      </c>
      <c r="X17" s="9">
        <v>2409</v>
      </c>
      <c r="Y17" s="9">
        <v>1916</v>
      </c>
      <c r="Z17" s="106">
        <f t="shared" si="1"/>
        <v>5768</v>
      </c>
      <c r="AA17" s="106">
        <f t="shared" si="2"/>
        <v>7686</v>
      </c>
      <c r="AB17" s="106">
        <f t="shared" si="0"/>
        <v>9583</v>
      </c>
      <c r="AC17" s="106">
        <f t="shared" si="3"/>
        <v>9154</v>
      </c>
      <c r="AD17" s="106">
        <f t="shared" si="4"/>
        <v>9104</v>
      </c>
    </row>
    <row r="18" spans="2:30" ht="15" customHeight="1">
      <c r="B18" s="60" t="s">
        <v>13</v>
      </c>
      <c r="C18" s="8">
        <v>4814</v>
      </c>
      <c r="D18" s="9">
        <v>3961</v>
      </c>
      <c r="E18" s="9">
        <v>4219</v>
      </c>
      <c r="F18" s="9">
        <v>5287</v>
      </c>
      <c r="G18" s="9">
        <v>6719</v>
      </c>
      <c r="H18" s="9">
        <v>7697</v>
      </c>
      <c r="I18" s="39">
        <v>6721</v>
      </c>
      <c r="J18" s="9">
        <v>7882</v>
      </c>
      <c r="K18" s="9">
        <v>8897</v>
      </c>
      <c r="L18" s="9">
        <v>7728</v>
      </c>
      <c r="M18" s="9">
        <v>7604</v>
      </c>
      <c r="N18" s="9">
        <v>7683</v>
      </c>
      <c r="O18" s="9">
        <v>8633</v>
      </c>
      <c r="P18" s="72">
        <v>8787</v>
      </c>
      <c r="Q18" s="9">
        <v>6302</v>
      </c>
      <c r="R18" s="9">
        <v>7460</v>
      </c>
      <c r="S18" s="9">
        <v>7050</v>
      </c>
      <c r="T18" s="9">
        <v>6189</v>
      </c>
      <c r="U18" s="9">
        <v>5026</v>
      </c>
      <c r="V18" s="9">
        <v>6188</v>
      </c>
      <c r="W18" s="9">
        <v>6957</v>
      </c>
      <c r="X18" s="9">
        <v>5763</v>
      </c>
      <c r="Y18" s="9">
        <v>5401</v>
      </c>
      <c r="Z18" s="106">
        <f t="shared" si="1"/>
        <v>18281</v>
      </c>
      <c r="AA18" s="106">
        <f t="shared" si="2"/>
        <v>29019</v>
      </c>
      <c r="AB18" s="106">
        <f t="shared" si="0"/>
        <v>31912</v>
      </c>
      <c r="AC18" s="106">
        <f t="shared" si="3"/>
        <v>31182</v>
      </c>
      <c r="AD18" s="106">
        <f t="shared" si="4"/>
        <v>24453</v>
      </c>
    </row>
    <row r="19" spans="2:30" ht="15" customHeight="1">
      <c r="B19" s="60" t="s">
        <v>14</v>
      </c>
      <c r="C19" s="8">
        <v>784</v>
      </c>
      <c r="D19" s="9">
        <v>757</v>
      </c>
      <c r="E19" s="9">
        <v>605</v>
      </c>
      <c r="F19" s="9">
        <v>978</v>
      </c>
      <c r="G19" s="9">
        <v>735</v>
      </c>
      <c r="H19" s="9">
        <v>1425</v>
      </c>
      <c r="I19" s="39">
        <v>1104</v>
      </c>
      <c r="J19" s="9">
        <v>2163</v>
      </c>
      <c r="K19" s="9">
        <v>2586</v>
      </c>
      <c r="L19" s="9">
        <v>1852</v>
      </c>
      <c r="M19" s="9">
        <v>1415</v>
      </c>
      <c r="N19" s="9">
        <v>2264</v>
      </c>
      <c r="O19" s="9">
        <v>2070</v>
      </c>
      <c r="P19" s="9">
        <v>1725</v>
      </c>
      <c r="Q19" s="9">
        <v>861</v>
      </c>
      <c r="R19" s="97">
        <v>987</v>
      </c>
      <c r="S19" s="97">
        <v>1379</v>
      </c>
      <c r="T19" s="97">
        <v>929</v>
      </c>
      <c r="U19" s="97">
        <v>746</v>
      </c>
      <c r="V19" s="97">
        <v>1154</v>
      </c>
      <c r="W19" s="97">
        <v>958</v>
      </c>
      <c r="X19" s="97">
        <v>1153</v>
      </c>
      <c r="Y19" s="97">
        <v>562</v>
      </c>
      <c r="Z19" s="106">
        <f t="shared" si="1"/>
        <v>3124</v>
      </c>
      <c r="AA19" s="106">
        <f t="shared" si="2"/>
        <v>5427</v>
      </c>
      <c r="AB19" s="106">
        <f t="shared" si="0"/>
        <v>8117</v>
      </c>
      <c r="AC19" s="106">
        <f t="shared" si="3"/>
        <v>5643</v>
      </c>
      <c r="AD19" s="106">
        <f t="shared" si="4"/>
        <v>4208</v>
      </c>
    </row>
    <row r="20" spans="2:30" ht="15" customHeight="1">
      <c r="B20" s="60" t="s">
        <v>15</v>
      </c>
      <c r="C20" s="8">
        <v>259</v>
      </c>
      <c r="D20" s="9">
        <v>233</v>
      </c>
      <c r="E20" s="9">
        <v>150</v>
      </c>
      <c r="F20" s="9">
        <v>223</v>
      </c>
      <c r="G20" s="9">
        <v>270</v>
      </c>
      <c r="H20" s="9">
        <v>293</v>
      </c>
      <c r="I20" s="39">
        <v>234</v>
      </c>
      <c r="J20" s="9">
        <v>361</v>
      </c>
      <c r="K20" s="9">
        <v>422</v>
      </c>
      <c r="L20" s="9">
        <v>379</v>
      </c>
      <c r="M20" s="9">
        <v>389</v>
      </c>
      <c r="N20" s="9">
        <v>402</v>
      </c>
      <c r="O20" s="9">
        <v>411</v>
      </c>
      <c r="P20" s="9">
        <v>401</v>
      </c>
      <c r="Q20" s="9">
        <v>279</v>
      </c>
      <c r="R20" s="9">
        <v>337</v>
      </c>
      <c r="S20" s="9">
        <v>488</v>
      </c>
      <c r="T20" s="9">
        <v>403</v>
      </c>
      <c r="U20" s="159">
        <v>238</v>
      </c>
      <c r="V20" s="159">
        <v>466</v>
      </c>
      <c r="W20" s="159">
        <v>502</v>
      </c>
      <c r="X20" s="159">
        <v>396</v>
      </c>
      <c r="Y20" s="159">
        <v>330</v>
      </c>
      <c r="Z20" s="106">
        <f t="shared" si="1"/>
        <v>865</v>
      </c>
      <c r="AA20" s="106">
        <f t="shared" si="2"/>
        <v>1158</v>
      </c>
      <c r="AB20" s="106">
        <f t="shared" si="0"/>
        <v>1592</v>
      </c>
      <c r="AC20" s="106">
        <f t="shared" si="3"/>
        <v>1428</v>
      </c>
      <c r="AD20" s="106">
        <f t="shared" si="4"/>
        <v>1595</v>
      </c>
    </row>
    <row r="21" spans="2:30" ht="15" customHeight="1">
      <c r="B21" s="60" t="s">
        <v>129</v>
      </c>
      <c r="C21" s="8">
        <v>1693</v>
      </c>
      <c r="D21" s="9">
        <v>1465</v>
      </c>
      <c r="E21" s="9">
        <v>951</v>
      </c>
      <c r="F21" s="9">
        <v>1341</v>
      </c>
      <c r="G21" s="9">
        <v>1977</v>
      </c>
      <c r="H21" s="9">
        <v>1798</v>
      </c>
      <c r="I21" s="39">
        <v>1590</v>
      </c>
      <c r="J21" s="9">
        <v>1855</v>
      </c>
      <c r="K21" s="9">
        <v>2361</v>
      </c>
      <c r="L21" s="9">
        <v>2209</v>
      </c>
      <c r="M21" s="9">
        <v>1844</v>
      </c>
      <c r="N21" s="9">
        <v>1947</v>
      </c>
      <c r="O21" s="9">
        <v>2263</v>
      </c>
      <c r="P21" s="72">
        <v>2215</v>
      </c>
      <c r="Q21" s="9">
        <v>1555</v>
      </c>
      <c r="R21" s="9">
        <v>1832</v>
      </c>
      <c r="S21" s="9">
        <v>2104</v>
      </c>
      <c r="T21" s="9">
        <v>2051</v>
      </c>
      <c r="U21" s="9">
        <v>1544</v>
      </c>
      <c r="V21" s="9">
        <v>2024</v>
      </c>
      <c r="W21" s="9">
        <v>2146</v>
      </c>
      <c r="X21" s="9">
        <v>1956</v>
      </c>
      <c r="Y21" s="9">
        <v>1740</v>
      </c>
      <c r="Z21" s="106">
        <f t="shared" si="1"/>
        <v>5450</v>
      </c>
      <c r="AA21" s="106">
        <f t="shared" si="2"/>
        <v>7220</v>
      </c>
      <c r="AB21" s="106">
        <f t="shared" si="0"/>
        <v>8361</v>
      </c>
      <c r="AC21" s="106">
        <f t="shared" si="3"/>
        <v>7865</v>
      </c>
      <c r="AD21" s="106">
        <f t="shared" si="4"/>
        <v>7723</v>
      </c>
    </row>
    <row r="22" spans="2:30" ht="15" customHeight="1" thickBot="1">
      <c r="B22" s="61" t="s">
        <v>12</v>
      </c>
      <c r="C22" s="11">
        <v>322</v>
      </c>
      <c r="D22" s="128">
        <v>448</v>
      </c>
      <c r="E22" s="128">
        <v>288</v>
      </c>
      <c r="F22" s="128">
        <v>291</v>
      </c>
      <c r="G22" s="128">
        <v>343</v>
      </c>
      <c r="H22" s="128">
        <v>478</v>
      </c>
      <c r="I22" s="129">
        <v>257</v>
      </c>
      <c r="J22" s="128">
        <v>372</v>
      </c>
      <c r="K22" s="128">
        <v>689</v>
      </c>
      <c r="L22" s="128">
        <v>694</v>
      </c>
      <c r="M22" s="135">
        <v>409</v>
      </c>
      <c r="N22" s="128">
        <v>428</v>
      </c>
      <c r="O22" s="128">
        <v>458</v>
      </c>
      <c r="P22" s="128">
        <v>447</v>
      </c>
      <c r="Q22" s="128">
        <v>270</v>
      </c>
      <c r="R22" s="128">
        <v>327</v>
      </c>
      <c r="S22" s="128">
        <v>365</v>
      </c>
      <c r="T22" s="128">
        <v>334</v>
      </c>
      <c r="U22" s="128">
        <v>237</v>
      </c>
      <c r="V22" s="128">
        <v>289</v>
      </c>
      <c r="W22" s="128">
        <v>289</v>
      </c>
      <c r="X22" s="128">
        <v>404</v>
      </c>
      <c r="Y22" s="128">
        <v>341</v>
      </c>
      <c r="Z22" s="95">
        <f>C22+D22+E22+F22</f>
        <v>1349</v>
      </c>
      <c r="AA22" s="95">
        <f>G22+H22+I22+J22</f>
        <v>1450</v>
      </c>
      <c r="AB22" s="95">
        <f t="shared" si="0"/>
        <v>2220</v>
      </c>
      <c r="AC22" s="95">
        <f t="shared" si="3"/>
        <v>1502</v>
      </c>
      <c r="AD22" s="95">
        <f t="shared" si="4"/>
        <v>1225</v>
      </c>
    </row>
    <row r="23" spans="2:30" ht="15" customHeight="1" thickBot="1">
      <c r="B23" s="126" t="s">
        <v>81</v>
      </c>
      <c r="C23" s="127">
        <f>SUM(C6:C22)</f>
        <v>28005</v>
      </c>
      <c r="D23" s="127">
        <f aca="true" t="shared" si="5" ref="D23:AC23">SUM(D6:D22)</f>
        <v>27250</v>
      </c>
      <c r="E23" s="127">
        <f t="shared" si="5"/>
        <v>22440</v>
      </c>
      <c r="F23" s="127">
        <f t="shared" si="5"/>
        <v>29047</v>
      </c>
      <c r="G23" s="127">
        <f t="shared" si="5"/>
        <v>35753</v>
      </c>
      <c r="H23" s="127">
        <f t="shared" si="5"/>
        <v>43353</v>
      </c>
      <c r="I23" s="127">
        <f t="shared" si="5"/>
        <v>33370</v>
      </c>
      <c r="J23" s="127">
        <f t="shared" si="5"/>
        <v>45448</v>
      </c>
      <c r="K23" s="127">
        <f t="shared" si="5"/>
        <v>51771</v>
      </c>
      <c r="L23" s="127">
        <f>SUM(L6:L22)</f>
        <v>47207</v>
      </c>
      <c r="M23" s="127">
        <f>SUM(M6:M22)</f>
        <v>39978</v>
      </c>
      <c r="N23" s="127">
        <f t="shared" si="5"/>
        <v>44720</v>
      </c>
      <c r="O23" s="127">
        <f t="shared" si="5"/>
        <v>49437</v>
      </c>
      <c r="P23" s="127">
        <f t="shared" si="5"/>
        <v>45558</v>
      </c>
      <c r="Q23" s="127">
        <f t="shared" si="5"/>
        <v>34229</v>
      </c>
      <c r="R23" s="127">
        <f t="shared" si="5"/>
        <v>39680</v>
      </c>
      <c r="S23" s="127">
        <f>SUM(S6:S22)</f>
        <v>43166</v>
      </c>
      <c r="T23" s="127">
        <f>SUM(T6:T22)</f>
        <v>40765</v>
      </c>
      <c r="U23" s="127">
        <f>SUM(U6:U22)</f>
        <v>32371</v>
      </c>
      <c r="V23" s="127">
        <v>37899</v>
      </c>
      <c r="W23" s="127">
        <f>SUM(W6:W22)</f>
        <v>40543</v>
      </c>
      <c r="X23" s="127">
        <f>SUM(X6:X22)</f>
        <v>38655</v>
      </c>
      <c r="Y23" s="127">
        <f>SUM(Y6:Y22)</f>
        <v>30949</v>
      </c>
      <c r="Z23" s="127">
        <f t="shared" si="5"/>
        <v>106742</v>
      </c>
      <c r="AA23" s="127">
        <f t="shared" si="5"/>
        <v>157924</v>
      </c>
      <c r="AB23" s="127">
        <f t="shared" si="5"/>
        <v>183676</v>
      </c>
      <c r="AC23" s="158">
        <f t="shared" si="5"/>
        <v>168904</v>
      </c>
      <c r="AD23" s="158">
        <f t="shared" si="4"/>
        <v>154201</v>
      </c>
    </row>
    <row r="24" spans="3:7" ht="12.75">
      <c r="C24" s="35"/>
      <c r="G24" s="35"/>
    </row>
    <row r="25" spans="2:9" ht="34.5" customHeight="1">
      <c r="B25" s="204" t="s">
        <v>78</v>
      </c>
      <c r="C25" s="204"/>
      <c r="D25" s="204"/>
      <c r="E25" s="204"/>
      <c r="F25" s="13"/>
      <c r="G25" s="13"/>
      <c r="H25" s="13"/>
      <c r="I25" s="13"/>
    </row>
    <row r="26" ht="13.5" thickBot="1"/>
    <row r="27" spans="3:25" ht="39.75" customHeight="1" thickBot="1">
      <c r="C27" s="125" t="s">
        <v>17</v>
      </c>
      <c r="D27" s="125" t="s">
        <v>18</v>
      </c>
      <c r="E27" s="125" t="s">
        <v>19</v>
      </c>
      <c r="F27" s="125" t="s">
        <v>90</v>
      </c>
      <c r="G27" s="125" t="s">
        <v>95</v>
      </c>
      <c r="H27" s="125" t="s">
        <v>97</v>
      </c>
      <c r="I27" s="125" t="s">
        <v>101</v>
      </c>
      <c r="J27" s="125" t="s">
        <v>103</v>
      </c>
      <c r="K27" s="125" t="s">
        <v>109</v>
      </c>
      <c r="L27" s="125" t="s">
        <v>121</v>
      </c>
      <c r="M27" s="125" t="s">
        <v>136</v>
      </c>
      <c r="N27" s="125" t="s">
        <v>140</v>
      </c>
      <c r="O27" s="125" t="s">
        <v>144</v>
      </c>
      <c r="P27" s="125" t="s">
        <v>147</v>
      </c>
      <c r="Q27" s="125" t="s">
        <v>159</v>
      </c>
      <c r="R27" s="125" t="s">
        <v>174</v>
      </c>
      <c r="S27" s="125" t="s">
        <v>180</v>
      </c>
      <c r="T27" s="125" t="s">
        <v>193</v>
      </c>
      <c r="U27" s="125" t="s">
        <v>201</v>
      </c>
      <c r="V27" s="125" t="s">
        <v>93</v>
      </c>
      <c r="W27" s="125" t="s">
        <v>106</v>
      </c>
      <c r="X27" s="125" t="s">
        <v>141</v>
      </c>
      <c r="Y27" s="125" t="s">
        <v>173</v>
      </c>
    </row>
    <row r="28" spans="2:29" ht="15" customHeight="1">
      <c r="B28" s="59" t="s">
        <v>130</v>
      </c>
      <c r="C28" s="21">
        <f aca="true" t="shared" si="6" ref="C28:C45">+(G6-C6)/C6</f>
        <v>0.3153171953255426</v>
      </c>
      <c r="D28" s="22">
        <f aca="true" t="shared" si="7" ref="D28:D36">+(H6-D6)/D6</f>
        <v>0.8348470363288719</v>
      </c>
      <c r="E28" s="36">
        <f aca="true" t="shared" si="8" ref="E28:E39">+(I6-E6)/E6</f>
        <v>0.7859541984732824</v>
      </c>
      <c r="F28" s="15">
        <f aca="true" t="shared" si="9" ref="F28:F39">+(J6-F6)/F6</f>
        <v>0.7427493515680265</v>
      </c>
      <c r="G28" s="15">
        <f aca="true" t="shared" si="10" ref="G28:G39">+(K6-G6)/G6</f>
        <v>0.39933365064255116</v>
      </c>
      <c r="H28" s="18">
        <f aca="true" t="shared" si="11" ref="H28:H39">+(L6-H6)/H6</f>
        <v>0.044809170248795105</v>
      </c>
      <c r="I28" s="18">
        <f aca="true" t="shared" si="12" ref="I28:I39">+(M6-I6)/I6</f>
        <v>0.04872627799623867</v>
      </c>
      <c r="J28" s="18">
        <f aca="true" t="shared" si="13" ref="J28:J39">+(N6-J6)/J6</f>
        <v>-0.067108645650115</v>
      </c>
      <c r="K28" s="18">
        <f aca="true" t="shared" si="14" ref="K28:K39">+(O6-K6)/K6</f>
        <v>-0.05793650793650794</v>
      </c>
      <c r="L28" s="18">
        <f aca="true" t="shared" si="15" ref="L28:U45">+(P6-L6)/L6</f>
        <v>-0.11058471512280264</v>
      </c>
      <c r="M28" s="18">
        <f t="shared" si="15"/>
        <v>-0.046951418324095204</v>
      </c>
      <c r="N28" s="18">
        <f t="shared" si="15"/>
        <v>-0.08745467730239304</v>
      </c>
      <c r="O28" s="18">
        <f t="shared" si="15"/>
        <v>-0.08942110964014924</v>
      </c>
      <c r="P28" s="18">
        <f t="shared" si="15"/>
        <v>0.10863470703672554</v>
      </c>
      <c r="Q28" s="18">
        <f t="shared" si="15"/>
        <v>-0.02206637016763599</v>
      </c>
      <c r="R28" s="18">
        <f t="shared" si="15"/>
        <v>0.002860775588048315</v>
      </c>
      <c r="S28" s="18">
        <f t="shared" si="15"/>
        <v>-0.04652392281258261</v>
      </c>
      <c r="T28" s="18">
        <f t="shared" si="15"/>
        <v>-0.10077127323302566</v>
      </c>
      <c r="U28" s="18">
        <f t="shared" si="15"/>
        <v>-0.07608885779254854</v>
      </c>
      <c r="V28" s="163">
        <f aca="true" t="shared" si="16" ref="V28:V45">(AA6-Z6)/Z6</f>
        <v>0.6504972107688576</v>
      </c>
      <c r="W28" s="163">
        <f aca="true" t="shared" si="17" ref="W28:Y45">(AB6-AA6)/AA6</f>
        <v>0.0973548861131521</v>
      </c>
      <c r="X28" s="163">
        <f t="shared" si="17"/>
        <v>-0.07663207231335789</v>
      </c>
      <c r="Y28" s="163">
        <f t="shared" si="17"/>
        <v>-0.0028642906348573293</v>
      </c>
      <c r="Z28" s="40"/>
      <c r="AA28" s="40"/>
      <c r="AB28" s="40"/>
      <c r="AC28" s="40"/>
    </row>
    <row r="29" spans="2:29" ht="15" customHeight="1">
      <c r="B29" s="60" t="s">
        <v>131</v>
      </c>
      <c r="C29" s="23">
        <f t="shared" si="6"/>
        <v>0.09507042253521127</v>
      </c>
      <c r="D29" s="24">
        <f t="shared" si="7"/>
        <v>0.14381270903010032</v>
      </c>
      <c r="E29" s="37">
        <f t="shared" si="8"/>
        <v>0.46234309623430964</v>
      </c>
      <c r="F29" s="18">
        <f t="shared" si="9"/>
        <v>0.6994906621392191</v>
      </c>
      <c r="G29" s="18">
        <f t="shared" si="10"/>
        <v>0.860128617363344</v>
      </c>
      <c r="H29" s="18">
        <f t="shared" si="11"/>
        <v>0.7543859649122807</v>
      </c>
      <c r="I29" s="18">
        <f t="shared" si="12"/>
        <v>0.2145922746781116</v>
      </c>
      <c r="J29" s="18">
        <f t="shared" si="13"/>
        <v>0.06893106893106893</v>
      </c>
      <c r="K29" s="18">
        <f t="shared" si="14"/>
        <v>-0.023336214347450302</v>
      </c>
      <c r="L29" s="18">
        <f t="shared" si="15"/>
        <v>-0.13833333333333334</v>
      </c>
      <c r="M29" s="18">
        <f t="shared" si="15"/>
        <v>0.011778563015312132</v>
      </c>
      <c r="N29" s="18">
        <f t="shared" si="15"/>
        <v>-0.20373831775700935</v>
      </c>
      <c r="O29" s="18">
        <f t="shared" si="15"/>
        <v>-0.11858407079646018</v>
      </c>
      <c r="P29" s="18">
        <f t="shared" si="15"/>
        <v>-0.02321083172147002</v>
      </c>
      <c r="Q29" s="18">
        <f t="shared" si="15"/>
        <v>-0.013969732246798603</v>
      </c>
      <c r="R29" s="18">
        <f t="shared" si="15"/>
        <v>0.09624413145539906</v>
      </c>
      <c r="S29" s="18">
        <f t="shared" si="15"/>
        <v>-0.14056224899598393</v>
      </c>
      <c r="T29" s="18">
        <f t="shared" si="15"/>
        <v>-0.08811881188118811</v>
      </c>
      <c r="U29" s="18">
        <f t="shared" si="15"/>
        <v>-0.024793388429752067</v>
      </c>
      <c r="V29" s="164">
        <f t="shared" si="16"/>
        <v>0.34617107030900135</v>
      </c>
      <c r="W29" s="164">
        <f t="shared" si="17"/>
        <v>0.42248835662009315</v>
      </c>
      <c r="X29" s="164">
        <f t="shared" si="17"/>
        <v>-0.09377923292797007</v>
      </c>
      <c r="Y29" s="164">
        <f t="shared" si="17"/>
        <v>-0.02270967741935484</v>
      </c>
      <c r="Z29" s="40"/>
      <c r="AA29" s="40"/>
      <c r="AB29" s="40"/>
      <c r="AC29" s="40"/>
    </row>
    <row r="30" spans="2:29" ht="15" customHeight="1">
      <c r="B30" s="60" t="s">
        <v>8</v>
      </c>
      <c r="C30" s="23">
        <f t="shared" si="6"/>
        <v>0.2732919254658385</v>
      </c>
      <c r="D30" s="24">
        <f t="shared" si="7"/>
        <v>0.47101449275362317</v>
      </c>
      <c r="E30" s="37">
        <f t="shared" si="8"/>
        <v>0.2492725509214355</v>
      </c>
      <c r="F30" s="18">
        <f t="shared" si="9"/>
        <v>0.23890462700661</v>
      </c>
      <c r="G30" s="18">
        <f t="shared" si="10"/>
        <v>0.6185365853658537</v>
      </c>
      <c r="H30" s="18">
        <f t="shared" si="11"/>
        <v>-0.1023535851122058</v>
      </c>
      <c r="I30" s="18">
        <f t="shared" si="12"/>
        <v>0.10403726708074534</v>
      </c>
      <c r="J30" s="18">
        <f t="shared" si="13"/>
        <v>-0.04954268292682927</v>
      </c>
      <c r="K30" s="18">
        <f t="shared" si="14"/>
        <v>-0.09041591320072333</v>
      </c>
      <c r="L30" s="18">
        <f t="shared" si="15"/>
        <v>0.10182926829268292</v>
      </c>
      <c r="M30" s="18">
        <f t="shared" si="15"/>
        <v>-0.3628691983122363</v>
      </c>
      <c r="N30" s="18">
        <f t="shared" si="15"/>
        <v>-0.01603849238171612</v>
      </c>
      <c r="O30" s="18">
        <f t="shared" si="15"/>
        <v>0.04108681245858184</v>
      </c>
      <c r="P30" s="18">
        <f t="shared" si="15"/>
        <v>-0.08799114554510237</v>
      </c>
      <c r="Q30" s="18">
        <f t="shared" si="15"/>
        <v>0.0011037527593818985</v>
      </c>
      <c r="R30" s="18">
        <f t="shared" si="15"/>
        <v>-0.05134474327628362</v>
      </c>
      <c r="S30" s="18">
        <f t="shared" si="15"/>
        <v>-0.1413112667091025</v>
      </c>
      <c r="T30" s="18">
        <f t="shared" si="15"/>
        <v>0.011529126213592233</v>
      </c>
      <c r="U30" s="18">
        <f t="shared" si="15"/>
        <v>0.11466372657111357</v>
      </c>
      <c r="V30" s="164">
        <f t="shared" si="16"/>
        <v>0.31786318588349044</v>
      </c>
      <c r="W30" s="164">
        <f t="shared" si="17"/>
        <v>0.0946441672780631</v>
      </c>
      <c r="X30" s="164">
        <f t="shared" si="17"/>
        <v>-0.08696380697050939</v>
      </c>
      <c r="Y30" s="164">
        <f t="shared" si="17"/>
        <v>-0.029179665993760324</v>
      </c>
      <c r="Z30" s="40"/>
      <c r="AA30" s="40"/>
      <c r="AB30" s="40"/>
      <c r="AC30" s="40"/>
    </row>
    <row r="31" spans="2:29" ht="15" customHeight="1">
      <c r="B31" s="60" t="s">
        <v>124</v>
      </c>
      <c r="C31" s="23">
        <f t="shared" si="6"/>
        <v>0.6534090909090909</v>
      </c>
      <c r="D31" s="24">
        <f t="shared" si="7"/>
        <v>0.40471092077087795</v>
      </c>
      <c r="E31" s="37">
        <f t="shared" si="8"/>
        <v>0.9971428571428571</v>
      </c>
      <c r="F31" s="18">
        <f t="shared" si="9"/>
        <v>0.6469428007889546</v>
      </c>
      <c r="G31" s="18">
        <f t="shared" si="10"/>
        <v>0.49828178694158076</v>
      </c>
      <c r="H31" s="18">
        <f t="shared" si="11"/>
        <v>0.12042682926829268</v>
      </c>
      <c r="I31" s="18">
        <f t="shared" si="12"/>
        <v>-0.13733905579399142</v>
      </c>
      <c r="J31" s="18">
        <f t="shared" si="13"/>
        <v>-0.11497005988023952</v>
      </c>
      <c r="K31" s="18">
        <f t="shared" si="14"/>
        <v>0.15940366972477063</v>
      </c>
      <c r="L31" s="18">
        <f t="shared" si="15"/>
        <v>0.05442176870748299</v>
      </c>
      <c r="M31" s="18">
        <f t="shared" si="15"/>
        <v>0.21061359867330018</v>
      </c>
      <c r="N31" s="18">
        <f t="shared" si="15"/>
        <v>0.21109607577807848</v>
      </c>
      <c r="O31" s="18">
        <f t="shared" si="15"/>
        <v>-0.10682492581602374</v>
      </c>
      <c r="P31" s="18">
        <f t="shared" si="15"/>
        <v>0.07354838709677419</v>
      </c>
      <c r="Q31" s="18">
        <f t="shared" si="15"/>
        <v>-0.00684931506849315</v>
      </c>
      <c r="R31" s="18">
        <f t="shared" si="15"/>
        <v>-0.11396648044692738</v>
      </c>
      <c r="S31" s="18">
        <f t="shared" si="15"/>
        <v>-0.17054263565891473</v>
      </c>
      <c r="T31" s="18">
        <f t="shared" si="15"/>
        <v>-0.21033653846153846</v>
      </c>
      <c r="U31" s="18">
        <f t="shared" si="15"/>
        <v>-0.2524137931034483</v>
      </c>
      <c r="V31" s="164">
        <f t="shared" si="16"/>
        <v>0.6539379474940334</v>
      </c>
      <c r="W31" s="164">
        <f t="shared" si="17"/>
        <v>0.06385281385281386</v>
      </c>
      <c r="X31" s="164">
        <f t="shared" si="17"/>
        <v>0.15666327568667346</v>
      </c>
      <c r="Y31" s="164">
        <f t="shared" si="17"/>
        <v>-0.04632072705951334</v>
      </c>
      <c r="Z31" s="40"/>
      <c r="AA31" s="40"/>
      <c r="AB31" s="40"/>
      <c r="AC31" s="40"/>
    </row>
    <row r="32" spans="2:29" ht="15" customHeight="1">
      <c r="B32" s="60" t="s">
        <v>9</v>
      </c>
      <c r="C32" s="23">
        <f t="shared" si="6"/>
        <v>0.7428404441846873</v>
      </c>
      <c r="D32" s="24">
        <f t="shared" si="7"/>
        <v>0.6029925187032419</v>
      </c>
      <c r="E32" s="37">
        <f t="shared" si="8"/>
        <v>0.13343965975544922</v>
      </c>
      <c r="F32" s="18">
        <f t="shared" si="9"/>
        <v>0.5452310717797444</v>
      </c>
      <c r="G32" s="18">
        <f t="shared" si="10"/>
        <v>0.06539235412474849</v>
      </c>
      <c r="H32" s="18">
        <f t="shared" si="11"/>
        <v>-0.14094586185438707</v>
      </c>
      <c r="I32" s="18">
        <f t="shared" si="12"/>
        <v>0.05347091932457786</v>
      </c>
      <c r="J32" s="18">
        <f t="shared" si="13"/>
        <v>-0.33566656061088135</v>
      </c>
      <c r="K32" s="18">
        <f t="shared" si="14"/>
        <v>0.12716399118665409</v>
      </c>
      <c r="L32" s="18">
        <f t="shared" si="15"/>
        <v>-0.060485331401666065</v>
      </c>
      <c r="M32" s="18">
        <f t="shared" si="15"/>
        <v>-0.06010685663401603</v>
      </c>
      <c r="N32" s="18">
        <f t="shared" si="15"/>
        <v>0.09099616858237548</v>
      </c>
      <c r="O32" s="18">
        <f t="shared" si="15"/>
        <v>-0.2666852834403798</v>
      </c>
      <c r="P32" s="18">
        <f t="shared" si="15"/>
        <v>0.053585196607555896</v>
      </c>
      <c r="Q32" s="18">
        <f t="shared" si="15"/>
        <v>-0.03458076740881099</v>
      </c>
      <c r="R32" s="18">
        <f t="shared" si="15"/>
        <v>-0.10403863037752414</v>
      </c>
      <c r="S32" s="18">
        <f t="shared" si="15"/>
        <v>-0.2022086824067022</v>
      </c>
      <c r="T32" s="18">
        <f t="shared" si="15"/>
        <v>-0.3340651298938895</v>
      </c>
      <c r="U32" s="18">
        <f t="shared" si="15"/>
        <v>-0.17909715407262022</v>
      </c>
      <c r="V32" s="164">
        <f t="shared" si="16"/>
        <v>0.503210588389464</v>
      </c>
      <c r="W32" s="164">
        <f t="shared" si="17"/>
        <v>-0.10452445296835498</v>
      </c>
      <c r="X32" s="164">
        <f t="shared" si="17"/>
        <v>0.028426791277258567</v>
      </c>
      <c r="Y32" s="164">
        <f t="shared" si="17"/>
        <v>-0.10658841347974252</v>
      </c>
      <c r="Z32" s="40"/>
      <c r="AA32" s="40"/>
      <c r="AB32" s="40"/>
      <c r="AC32" s="40"/>
    </row>
    <row r="33" spans="2:29" ht="15" customHeight="1">
      <c r="B33" s="60" t="s">
        <v>10</v>
      </c>
      <c r="C33" s="23">
        <f t="shared" si="6"/>
        <v>0.4521158129175947</v>
      </c>
      <c r="D33" s="24">
        <f t="shared" si="7"/>
        <v>0.28292682926829266</v>
      </c>
      <c r="E33" s="37">
        <f t="shared" si="8"/>
        <v>0.2692307692307692</v>
      </c>
      <c r="F33" s="18">
        <f t="shared" si="9"/>
        <v>0.27710843373493976</v>
      </c>
      <c r="G33" s="18">
        <f t="shared" si="10"/>
        <v>0.13496932515337423</v>
      </c>
      <c r="H33" s="18">
        <f t="shared" si="11"/>
        <v>0.24904942965779467</v>
      </c>
      <c r="I33" s="18">
        <f t="shared" si="12"/>
        <v>0.15367965367965367</v>
      </c>
      <c r="J33" s="18">
        <f t="shared" si="13"/>
        <v>-0.09905660377358491</v>
      </c>
      <c r="K33" s="18">
        <f t="shared" si="14"/>
        <v>-0.1837837837837838</v>
      </c>
      <c r="L33" s="18">
        <f t="shared" si="15"/>
        <v>0.0121765601217656</v>
      </c>
      <c r="M33" s="18">
        <f t="shared" si="15"/>
        <v>-0.22889305816135083</v>
      </c>
      <c r="N33" s="18">
        <f t="shared" si="15"/>
        <v>0.17801047120418848</v>
      </c>
      <c r="O33" s="18">
        <f t="shared" si="15"/>
        <v>-0.03642384105960265</v>
      </c>
      <c r="P33" s="18">
        <f t="shared" si="15"/>
        <v>-0.15789473684210525</v>
      </c>
      <c r="Q33" s="18">
        <f t="shared" si="15"/>
        <v>0.0364963503649635</v>
      </c>
      <c r="R33" s="18">
        <f t="shared" si="15"/>
        <v>-0.2311111111111111</v>
      </c>
      <c r="S33" s="18">
        <f t="shared" si="15"/>
        <v>-0.17869415807560138</v>
      </c>
      <c r="T33" s="18">
        <f t="shared" si="15"/>
        <v>-0.07678571428571429</v>
      </c>
      <c r="U33" s="18">
        <f t="shared" si="15"/>
        <v>0.0539906103286385</v>
      </c>
      <c r="V33" s="164">
        <f t="shared" si="16"/>
        <v>0.32248692620569436</v>
      </c>
      <c r="W33" s="164">
        <f t="shared" si="17"/>
        <v>0.09973637961335677</v>
      </c>
      <c r="X33" s="164">
        <f t="shared" si="17"/>
        <v>-0.05912904514582501</v>
      </c>
      <c r="Y33" s="164">
        <f t="shared" si="17"/>
        <v>-0.11380042462845011</v>
      </c>
      <c r="Z33" s="40"/>
      <c r="AA33" s="40"/>
      <c r="AB33" s="40"/>
      <c r="AC33" s="40"/>
    </row>
    <row r="34" spans="2:29" ht="15" customHeight="1">
      <c r="B34" s="60" t="s">
        <v>132</v>
      </c>
      <c r="C34" s="23">
        <f t="shared" si="6"/>
        <v>-0.03872832369942197</v>
      </c>
      <c r="D34" s="24">
        <f t="shared" si="7"/>
        <v>0.6677890011223344</v>
      </c>
      <c r="E34" s="37">
        <f t="shared" si="8"/>
        <v>0.13636363636363635</v>
      </c>
      <c r="F34" s="18">
        <f t="shared" si="9"/>
        <v>0.3811957077158917</v>
      </c>
      <c r="G34" s="18">
        <f t="shared" si="10"/>
        <v>0.82501503307276</v>
      </c>
      <c r="H34" s="18">
        <f t="shared" si="11"/>
        <v>-0.22543741588156124</v>
      </c>
      <c r="I34" s="18">
        <f t="shared" si="12"/>
        <v>0.14215384615384616</v>
      </c>
      <c r="J34" s="18">
        <f t="shared" si="13"/>
        <v>-0.14428412874583796</v>
      </c>
      <c r="K34" s="18">
        <f t="shared" si="14"/>
        <v>-0.14102141680395386</v>
      </c>
      <c r="L34" s="18">
        <f t="shared" si="15"/>
        <v>0.028670721112076455</v>
      </c>
      <c r="M34" s="18">
        <f t="shared" si="15"/>
        <v>0.021551724137931036</v>
      </c>
      <c r="N34" s="18">
        <f t="shared" si="15"/>
        <v>-0.014267185473411154</v>
      </c>
      <c r="O34" s="18">
        <f t="shared" si="15"/>
        <v>0.008822401227464518</v>
      </c>
      <c r="P34" s="18">
        <f t="shared" si="15"/>
        <v>-0.09375</v>
      </c>
      <c r="Q34" s="18">
        <f t="shared" si="15"/>
        <v>0.035864978902953586</v>
      </c>
      <c r="R34" s="18">
        <f t="shared" si="15"/>
        <v>0.02324561403508772</v>
      </c>
      <c r="S34" s="18">
        <f t="shared" si="15"/>
        <v>-0.022813688212927757</v>
      </c>
      <c r="T34" s="18">
        <f t="shared" si="15"/>
        <v>0.08108108108108109</v>
      </c>
      <c r="U34" s="18">
        <f t="shared" si="15"/>
        <v>-0.01985743380855397</v>
      </c>
      <c r="V34" s="164">
        <f t="shared" si="16"/>
        <v>0.2991737933033773</v>
      </c>
      <c r="W34" s="164">
        <f t="shared" si="17"/>
        <v>0.06058239428762691</v>
      </c>
      <c r="X34" s="164">
        <f t="shared" si="17"/>
        <v>-0.03734483484115295</v>
      </c>
      <c r="Y34" s="164">
        <f t="shared" si="17"/>
        <v>-0.00852365861654464</v>
      </c>
      <c r="Z34" s="40"/>
      <c r="AA34" s="40"/>
      <c r="AB34" s="40"/>
      <c r="AC34" s="40"/>
    </row>
    <row r="35" spans="2:29" ht="18.75" customHeight="1">
      <c r="B35" s="60" t="s">
        <v>126</v>
      </c>
      <c r="C35" s="23">
        <f t="shared" si="6"/>
        <v>0.1174785100286533</v>
      </c>
      <c r="D35" s="24">
        <f t="shared" si="7"/>
        <v>0.28500823723228996</v>
      </c>
      <c r="E35" s="37">
        <f t="shared" si="8"/>
        <v>0.5410872313527181</v>
      </c>
      <c r="F35" s="18">
        <f t="shared" si="9"/>
        <v>0.23628691983122363</v>
      </c>
      <c r="G35" s="18">
        <f t="shared" si="10"/>
        <v>0.7102564102564103</v>
      </c>
      <c r="H35" s="18">
        <f t="shared" si="11"/>
        <v>0.20897435897435898</v>
      </c>
      <c r="I35" s="18">
        <f t="shared" si="12"/>
        <v>0.4643150123051682</v>
      </c>
      <c r="J35" s="18">
        <f t="shared" si="13"/>
        <v>0.3051194539249147</v>
      </c>
      <c r="K35" s="18">
        <f t="shared" si="14"/>
        <v>-0.10694652673663169</v>
      </c>
      <c r="L35" s="18">
        <f t="shared" si="15"/>
        <v>-0.23860021208907742</v>
      </c>
      <c r="M35" s="18">
        <f t="shared" si="15"/>
        <v>-0.25546218487394956</v>
      </c>
      <c r="N35" s="18">
        <f t="shared" si="15"/>
        <v>0.025627615062761507</v>
      </c>
      <c r="O35" s="18">
        <f t="shared" si="15"/>
        <v>-0.06883044208170118</v>
      </c>
      <c r="P35" s="18">
        <f t="shared" si="15"/>
        <v>0.032729805013927575</v>
      </c>
      <c r="Q35" s="18">
        <f t="shared" si="15"/>
        <v>0.2287434161023326</v>
      </c>
      <c r="R35" s="18">
        <f t="shared" si="15"/>
        <v>-0.13054563997960225</v>
      </c>
      <c r="S35" s="18">
        <f t="shared" si="15"/>
        <v>0.22536057692307693</v>
      </c>
      <c r="T35" s="18">
        <f t="shared" si="15"/>
        <v>0.11463250168577209</v>
      </c>
      <c r="U35" s="18">
        <f t="shared" si="15"/>
        <v>0.08695652173913043</v>
      </c>
      <c r="V35" s="164">
        <f t="shared" si="16"/>
        <v>0.2777908897805051</v>
      </c>
      <c r="W35" s="164">
        <f t="shared" si="17"/>
        <v>0.4008127077946066</v>
      </c>
      <c r="X35" s="164">
        <f t="shared" si="17"/>
        <v>-0.14121835443037975</v>
      </c>
      <c r="Y35" s="164">
        <f t="shared" si="17"/>
        <v>-0.004299094119453401</v>
      </c>
      <c r="Z35" s="40"/>
      <c r="AA35" s="40"/>
      <c r="AB35" s="40"/>
      <c r="AC35" s="40"/>
    </row>
    <row r="36" spans="2:29" ht="15" customHeight="1">
      <c r="B36" s="60" t="s">
        <v>88</v>
      </c>
      <c r="C36" s="23">
        <f t="shared" si="6"/>
        <v>0.38103070175438597</v>
      </c>
      <c r="D36" s="24">
        <f t="shared" si="7"/>
        <v>0.47368421052631576</v>
      </c>
      <c r="E36" s="37">
        <f t="shared" si="8"/>
        <v>0.5371225577264653</v>
      </c>
      <c r="F36" s="18">
        <f t="shared" si="9"/>
        <v>0.7166263765780285</v>
      </c>
      <c r="G36" s="18">
        <f t="shared" si="10"/>
        <v>0.2576419213973799</v>
      </c>
      <c r="H36" s="18">
        <f t="shared" si="11"/>
        <v>0.2470071827613727</v>
      </c>
      <c r="I36" s="18">
        <f t="shared" si="12"/>
        <v>0.1469840536168246</v>
      </c>
      <c r="J36" s="18">
        <f t="shared" si="13"/>
        <v>0.028008136441871383</v>
      </c>
      <c r="K36" s="18">
        <f t="shared" si="14"/>
        <v>0.023832070707070708</v>
      </c>
      <c r="L36" s="18">
        <f t="shared" si="15"/>
        <v>-0.0864</v>
      </c>
      <c r="M36" s="18">
        <f t="shared" si="15"/>
        <v>-0.077372556921217</v>
      </c>
      <c r="N36" s="18">
        <f t="shared" si="15"/>
        <v>-0.14398782343987823</v>
      </c>
      <c r="O36" s="18">
        <f t="shared" si="15"/>
        <v>-0.13843070756898412</v>
      </c>
      <c r="P36" s="18">
        <f t="shared" si="15"/>
        <v>-0.00017513134851138354</v>
      </c>
      <c r="Q36" s="18">
        <f t="shared" si="15"/>
        <v>-0.017471063550993666</v>
      </c>
      <c r="R36" s="18">
        <f t="shared" si="15"/>
        <v>-0.03929587482219061</v>
      </c>
      <c r="S36" s="18">
        <f t="shared" si="15"/>
        <v>-0.0733583825371265</v>
      </c>
      <c r="T36" s="18">
        <f t="shared" si="15"/>
        <v>-0.10492205289893151</v>
      </c>
      <c r="U36" s="18">
        <f t="shared" si="15"/>
        <v>-0.18604134252056012</v>
      </c>
      <c r="V36" s="164">
        <f t="shared" si="16"/>
        <v>0.5285199087362921</v>
      </c>
      <c r="W36" s="164">
        <f t="shared" si="17"/>
        <v>0.1613540061633282</v>
      </c>
      <c r="X36" s="164">
        <f t="shared" si="17"/>
        <v>-0.07127161159252042</v>
      </c>
      <c r="Y36" s="164">
        <f t="shared" si="17"/>
        <v>-0.05357142857142857</v>
      </c>
      <c r="Z36" s="40"/>
      <c r="AA36" s="40"/>
      <c r="AB36" s="40"/>
      <c r="AC36" s="40"/>
    </row>
    <row r="37" spans="2:29" ht="15" customHeight="1">
      <c r="B37" s="60" t="s">
        <v>125</v>
      </c>
      <c r="C37" s="23">
        <f t="shared" si="6"/>
        <v>0.16866299773389445</v>
      </c>
      <c r="D37" s="24">
        <f aca="true" t="shared" si="18" ref="D37:D45">+(H15-D15)/D15</f>
        <v>0.45131086142322097</v>
      </c>
      <c r="E37" s="37">
        <f t="shared" si="8"/>
        <v>0.3787558188743123</v>
      </c>
      <c r="F37" s="18">
        <f t="shared" si="9"/>
        <v>0.6228295819935691</v>
      </c>
      <c r="G37" s="18">
        <f t="shared" si="10"/>
        <v>0.5501385041551247</v>
      </c>
      <c r="H37" s="18">
        <f t="shared" si="11"/>
        <v>0.2475268817204301</v>
      </c>
      <c r="I37" s="18">
        <f t="shared" si="12"/>
        <v>0.6233885819521179</v>
      </c>
      <c r="J37" s="18">
        <f t="shared" si="13"/>
        <v>0.12700614226273033</v>
      </c>
      <c r="K37" s="18">
        <f t="shared" si="14"/>
        <v>-0.03752680486061472</v>
      </c>
      <c r="L37" s="18">
        <f t="shared" si="15"/>
        <v>-0.05378383037407344</v>
      </c>
      <c r="M37" s="18">
        <f t="shared" si="15"/>
        <v>-0.2450368689733409</v>
      </c>
      <c r="N37" s="18">
        <f t="shared" si="15"/>
        <v>-0.3679676511954993</v>
      </c>
      <c r="O37" s="18">
        <f t="shared" si="15"/>
        <v>-0.13795024136650574</v>
      </c>
      <c r="P37" s="18">
        <f t="shared" si="15"/>
        <v>-0.2590635817088723</v>
      </c>
      <c r="Q37" s="18">
        <f t="shared" si="15"/>
        <v>-0.18006511394941146</v>
      </c>
      <c r="R37" s="18">
        <f t="shared" si="15"/>
        <v>-0.008623087621696801</v>
      </c>
      <c r="S37" s="18">
        <f t="shared" si="15"/>
        <v>-0.1229808313590351</v>
      </c>
      <c r="T37" s="18">
        <f t="shared" si="15"/>
        <v>0.04745512662896484</v>
      </c>
      <c r="U37" s="18">
        <f t="shared" si="15"/>
        <v>-0.1108735491753207</v>
      </c>
      <c r="V37" s="164">
        <f t="shared" si="16"/>
        <v>0.4078701342852286</v>
      </c>
      <c r="W37" s="164">
        <f t="shared" si="17"/>
        <v>0.3506791427709025</v>
      </c>
      <c r="X37" s="164">
        <f t="shared" si="17"/>
        <v>-0.174801108429427</v>
      </c>
      <c r="Y37" s="164">
        <f t="shared" si="17"/>
        <v>-0.15788333423603965</v>
      </c>
      <c r="Z37" s="40"/>
      <c r="AA37" s="40"/>
      <c r="AB37" s="40"/>
      <c r="AC37" s="40"/>
    </row>
    <row r="38" spans="2:29" ht="15" customHeight="1">
      <c r="B38" s="60" t="s">
        <v>75</v>
      </c>
      <c r="C38" s="23">
        <f t="shared" si="6"/>
        <v>-0.27989821882951654</v>
      </c>
      <c r="D38" s="24">
        <f t="shared" si="18"/>
        <v>0.4668304668304668</v>
      </c>
      <c r="E38" s="37">
        <f t="shared" si="8"/>
        <v>0.5617977528089888</v>
      </c>
      <c r="F38" s="18">
        <f t="shared" si="9"/>
        <v>0.6557734204793029</v>
      </c>
      <c r="G38" s="18">
        <f t="shared" si="10"/>
        <v>1.8975265017667844</v>
      </c>
      <c r="H38" s="18">
        <f t="shared" si="11"/>
        <v>-0.03015075376884422</v>
      </c>
      <c r="I38" s="18">
        <f t="shared" si="12"/>
        <v>0.12470023980815348</v>
      </c>
      <c r="J38" s="18">
        <f t="shared" si="13"/>
        <v>-0.20789473684210527</v>
      </c>
      <c r="K38" s="18">
        <f t="shared" si="14"/>
        <v>-0.2304878048780488</v>
      </c>
      <c r="L38" s="18">
        <f t="shared" si="15"/>
        <v>-0.046632124352331605</v>
      </c>
      <c r="M38" s="18">
        <f t="shared" si="15"/>
        <v>-0.0767590618336887</v>
      </c>
      <c r="N38" s="18">
        <f t="shared" si="15"/>
        <v>0.24916943521594684</v>
      </c>
      <c r="O38" s="18">
        <f t="shared" si="15"/>
        <v>-0.10618066561014262</v>
      </c>
      <c r="P38" s="18">
        <f t="shared" si="15"/>
        <v>0.014492753623188406</v>
      </c>
      <c r="Q38" s="18">
        <f t="shared" si="15"/>
        <v>0.04387990762124711</v>
      </c>
      <c r="R38" s="18">
        <f t="shared" si="15"/>
        <v>-0.13031914893617022</v>
      </c>
      <c r="S38" s="18">
        <f t="shared" si="15"/>
        <v>0.0549645390070922</v>
      </c>
      <c r="T38" s="18">
        <f t="shared" si="15"/>
        <v>-0.04107142857142857</v>
      </c>
      <c r="U38" s="18">
        <f t="shared" si="15"/>
        <v>0.334070796460177</v>
      </c>
      <c r="V38" s="164">
        <f t="shared" si="16"/>
        <v>0.34796854521625165</v>
      </c>
      <c r="W38" s="164">
        <f t="shared" si="17"/>
        <v>0.20077783179387457</v>
      </c>
      <c r="X38" s="164">
        <f t="shared" si="17"/>
        <v>-0.04129554655870445</v>
      </c>
      <c r="Y38" s="164">
        <f t="shared" si="17"/>
        <v>-0.05827702702702703</v>
      </c>
      <c r="Z38" s="40"/>
      <c r="AA38" s="40"/>
      <c r="AB38" s="40"/>
      <c r="AC38" s="40"/>
    </row>
    <row r="39" spans="2:29" ht="15" customHeight="1">
      <c r="B39" s="60" t="s">
        <v>11</v>
      </c>
      <c r="C39" s="23">
        <f t="shared" si="6"/>
        <v>0.1484828921885087</v>
      </c>
      <c r="D39" s="24">
        <f t="shared" si="18"/>
        <v>0.5536684782608695</v>
      </c>
      <c r="E39" s="37">
        <f t="shared" si="8"/>
        <v>0.25972927241962773</v>
      </c>
      <c r="F39" s="18">
        <f t="shared" si="9"/>
        <v>0.36166134185303517</v>
      </c>
      <c r="G39" s="18">
        <f t="shared" si="10"/>
        <v>0.46318156267566046</v>
      </c>
      <c r="H39" s="18">
        <f t="shared" si="11"/>
        <v>0.09881941407958024</v>
      </c>
      <c r="I39" s="18">
        <f t="shared" si="12"/>
        <v>0.45601074546675624</v>
      </c>
      <c r="J39" s="18">
        <f t="shared" si="13"/>
        <v>0.07883622712341623</v>
      </c>
      <c r="K39" s="18">
        <f t="shared" si="14"/>
        <v>-0.016519400691509797</v>
      </c>
      <c r="L39" s="18">
        <f t="shared" si="15"/>
        <v>-0.03740549144448866</v>
      </c>
      <c r="M39" s="18">
        <f t="shared" si="15"/>
        <v>-0.1379151291512915</v>
      </c>
      <c r="N39" s="18">
        <f t="shared" si="15"/>
        <v>0.003044802087864289</v>
      </c>
      <c r="O39" s="18">
        <f t="shared" si="15"/>
        <v>-0.04453125</v>
      </c>
      <c r="P39" s="18">
        <f t="shared" si="15"/>
        <v>-0.08970649028524183</v>
      </c>
      <c r="Q39" s="18">
        <f t="shared" si="15"/>
        <v>0.12252541466024612</v>
      </c>
      <c r="R39" s="18">
        <f t="shared" si="15"/>
        <v>0.022549869904596703</v>
      </c>
      <c r="S39" s="18">
        <f t="shared" si="15"/>
        <v>0.020032706459525755</v>
      </c>
      <c r="T39" s="18">
        <f t="shared" si="15"/>
        <v>0.09400544959128065</v>
      </c>
      <c r="U39" s="18">
        <f t="shared" si="15"/>
        <v>-0.08674928503336511</v>
      </c>
      <c r="V39" s="164">
        <f t="shared" si="16"/>
        <v>0.3325242718446602</v>
      </c>
      <c r="W39" s="164">
        <f t="shared" si="17"/>
        <v>0.24681238615664844</v>
      </c>
      <c r="X39" s="164">
        <f t="shared" si="17"/>
        <v>-0.04476677449650423</v>
      </c>
      <c r="Y39" s="164">
        <f t="shared" si="17"/>
        <v>-0.005462093074065982</v>
      </c>
      <c r="Z39" s="40"/>
      <c r="AA39" s="40"/>
      <c r="AB39" s="40"/>
      <c r="AC39" s="40"/>
    </row>
    <row r="40" spans="2:29" ht="15" customHeight="1">
      <c r="B40" s="60" t="s">
        <v>13</v>
      </c>
      <c r="C40" s="23">
        <f t="shared" si="6"/>
        <v>0.39572081429164935</v>
      </c>
      <c r="D40" s="24">
        <f t="shared" si="18"/>
        <v>0.9431961625852058</v>
      </c>
      <c r="E40" s="37">
        <f aca="true" t="shared" si="19" ref="E40:E45">+(I18-E18)/E18</f>
        <v>0.5930315240578337</v>
      </c>
      <c r="F40" s="18">
        <f aca="true" t="shared" si="20" ref="F40:L43">+(J18-F18)/F18</f>
        <v>0.4908265557026669</v>
      </c>
      <c r="G40" s="18">
        <f t="shared" si="20"/>
        <v>0.32415538026492036</v>
      </c>
      <c r="H40" s="18">
        <f t="shared" si="20"/>
        <v>0.004027543198648825</v>
      </c>
      <c r="I40" s="18">
        <f t="shared" si="20"/>
        <v>0.13137925903883352</v>
      </c>
      <c r="J40" s="18">
        <f t="shared" si="20"/>
        <v>-0.025247399137274803</v>
      </c>
      <c r="K40" s="18">
        <f t="shared" si="20"/>
        <v>-0.029672923457345173</v>
      </c>
      <c r="L40" s="18">
        <f t="shared" si="20"/>
        <v>0.13703416149068323</v>
      </c>
      <c r="M40" s="18">
        <f t="shared" si="15"/>
        <v>-0.17122567069963177</v>
      </c>
      <c r="N40" s="18">
        <f t="shared" si="15"/>
        <v>-0.029025120395678772</v>
      </c>
      <c r="O40" s="18">
        <f t="shared" si="15"/>
        <v>-0.1833661531333256</v>
      </c>
      <c r="P40" s="18">
        <f t="shared" si="15"/>
        <v>-0.29566404916353706</v>
      </c>
      <c r="Q40" s="18">
        <f t="shared" si="15"/>
        <v>-0.2024754046334497</v>
      </c>
      <c r="R40" s="18">
        <f t="shared" si="15"/>
        <v>-0.17050938337801608</v>
      </c>
      <c r="S40" s="18">
        <f t="shared" si="15"/>
        <v>-0.013191489361702127</v>
      </c>
      <c r="T40" s="18">
        <f t="shared" si="15"/>
        <v>-0.06883179835191469</v>
      </c>
      <c r="U40" s="18">
        <f t="shared" si="15"/>
        <v>0.07461201750895344</v>
      </c>
      <c r="V40" s="164">
        <f t="shared" si="16"/>
        <v>0.5873858104042449</v>
      </c>
      <c r="W40" s="164">
        <f t="shared" si="17"/>
        <v>0.09969330438678108</v>
      </c>
      <c r="X40" s="164">
        <f t="shared" si="17"/>
        <v>-0.022875407370268237</v>
      </c>
      <c r="Y40" s="164">
        <f t="shared" si="17"/>
        <v>-0.21579757552434098</v>
      </c>
      <c r="Z40" s="40"/>
      <c r="AA40" s="40"/>
      <c r="AB40" s="40"/>
      <c r="AC40" s="40"/>
    </row>
    <row r="41" spans="2:29" ht="15" customHeight="1">
      <c r="B41" s="60" t="s">
        <v>14</v>
      </c>
      <c r="C41" s="23">
        <f t="shared" si="6"/>
        <v>-0.0625</v>
      </c>
      <c r="D41" s="24">
        <f t="shared" si="18"/>
        <v>0.8824306472919419</v>
      </c>
      <c r="E41" s="37">
        <f t="shared" si="19"/>
        <v>0.824793388429752</v>
      </c>
      <c r="F41" s="18">
        <f t="shared" si="20"/>
        <v>1.2116564417177915</v>
      </c>
      <c r="G41" s="18">
        <f t="shared" si="20"/>
        <v>2.5183673469387755</v>
      </c>
      <c r="H41" s="18">
        <f t="shared" si="20"/>
        <v>0.29964912280701755</v>
      </c>
      <c r="I41" s="18">
        <f t="shared" si="20"/>
        <v>0.2817028985507246</v>
      </c>
      <c r="J41" s="18">
        <f t="shared" si="20"/>
        <v>0.04669440591770689</v>
      </c>
      <c r="K41" s="18">
        <f t="shared" si="20"/>
        <v>-0.19953596287703015</v>
      </c>
      <c r="L41" s="18">
        <f t="shared" si="20"/>
        <v>-0.06857451403887689</v>
      </c>
      <c r="M41" s="18">
        <f t="shared" si="15"/>
        <v>-0.39151943462897526</v>
      </c>
      <c r="N41" s="18">
        <f t="shared" si="15"/>
        <v>-0.5640459363957597</v>
      </c>
      <c r="O41" s="18">
        <f t="shared" si="15"/>
        <v>-0.3338164251207729</v>
      </c>
      <c r="P41" s="18">
        <f t="shared" si="15"/>
        <v>-0.46144927536231883</v>
      </c>
      <c r="Q41" s="18">
        <f t="shared" si="15"/>
        <v>-0.13356562137049943</v>
      </c>
      <c r="R41" s="18">
        <f t="shared" si="15"/>
        <v>0.1691995947315096</v>
      </c>
      <c r="S41" s="18">
        <f t="shared" si="15"/>
        <v>-0.3052936910804931</v>
      </c>
      <c r="T41" s="18">
        <f t="shared" si="15"/>
        <v>0.2411194833153929</v>
      </c>
      <c r="U41" s="18">
        <f t="shared" si="15"/>
        <v>-0.24664879356568364</v>
      </c>
      <c r="V41" s="164">
        <f t="shared" si="16"/>
        <v>0.7371959026888605</v>
      </c>
      <c r="W41" s="164">
        <f t="shared" si="17"/>
        <v>0.49566979915238624</v>
      </c>
      <c r="X41" s="164">
        <f t="shared" si="17"/>
        <v>-0.3047924109892818</v>
      </c>
      <c r="Y41" s="164">
        <f t="shared" si="17"/>
        <v>-0.25429735956051747</v>
      </c>
      <c r="Z41" s="40"/>
      <c r="AA41" s="40"/>
      <c r="AB41" s="40"/>
      <c r="AC41" s="40"/>
    </row>
    <row r="42" spans="2:29" ht="15" customHeight="1">
      <c r="B42" s="60" t="s">
        <v>15</v>
      </c>
      <c r="C42" s="23">
        <f t="shared" si="6"/>
        <v>0.04247104247104247</v>
      </c>
      <c r="D42" s="24">
        <f t="shared" si="18"/>
        <v>0.2575107296137339</v>
      </c>
      <c r="E42" s="37">
        <f t="shared" si="19"/>
        <v>0.56</v>
      </c>
      <c r="F42" s="18">
        <f t="shared" si="20"/>
        <v>0.6188340807174888</v>
      </c>
      <c r="G42" s="18">
        <f t="shared" si="20"/>
        <v>0.562962962962963</v>
      </c>
      <c r="H42" s="18">
        <f t="shared" si="20"/>
        <v>0.2935153583617747</v>
      </c>
      <c r="I42" s="18">
        <f t="shared" si="20"/>
        <v>0.6623931623931624</v>
      </c>
      <c r="J42" s="18">
        <f t="shared" si="20"/>
        <v>0.11357340720221606</v>
      </c>
      <c r="K42" s="18">
        <f t="shared" si="20"/>
        <v>-0.026066350710900472</v>
      </c>
      <c r="L42" s="18">
        <f t="shared" si="20"/>
        <v>0.05804749340369393</v>
      </c>
      <c r="M42" s="18">
        <f t="shared" si="15"/>
        <v>-0.2827763496143959</v>
      </c>
      <c r="N42" s="18">
        <f t="shared" si="15"/>
        <v>-0.16169154228855723</v>
      </c>
      <c r="O42" s="18">
        <f t="shared" si="15"/>
        <v>0.1873479318734793</v>
      </c>
      <c r="P42" s="18">
        <f t="shared" si="15"/>
        <v>0.004987531172069825</v>
      </c>
      <c r="Q42" s="18">
        <f t="shared" si="15"/>
        <v>-0.14695340501792115</v>
      </c>
      <c r="R42" s="18">
        <f t="shared" si="15"/>
        <v>0.3827893175074184</v>
      </c>
      <c r="S42" s="18">
        <f t="shared" si="15"/>
        <v>0.028688524590163935</v>
      </c>
      <c r="T42" s="18">
        <f t="shared" si="15"/>
        <v>-0.017369727047146403</v>
      </c>
      <c r="U42" s="18">
        <f t="shared" si="15"/>
        <v>0.3865546218487395</v>
      </c>
      <c r="V42" s="164">
        <f t="shared" si="16"/>
        <v>0.33872832369942196</v>
      </c>
      <c r="W42" s="164">
        <f t="shared" si="17"/>
        <v>0.3747841105354059</v>
      </c>
      <c r="X42" s="164">
        <f t="shared" si="17"/>
        <v>-0.10301507537688442</v>
      </c>
      <c r="Y42" s="164">
        <f t="shared" si="17"/>
        <v>0.1169467787114846</v>
      </c>
      <c r="Z42" s="40"/>
      <c r="AA42" s="40"/>
      <c r="AB42" s="40"/>
      <c r="AC42" s="40"/>
    </row>
    <row r="43" spans="2:29" ht="15" customHeight="1">
      <c r="B43" s="60" t="s">
        <v>129</v>
      </c>
      <c r="C43" s="23">
        <f t="shared" si="6"/>
        <v>0.16774955699940933</v>
      </c>
      <c r="D43" s="24">
        <f t="shared" si="18"/>
        <v>0.2273037542662116</v>
      </c>
      <c r="E43" s="37">
        <f t="shared" si="19"/>
        <v>0.6719242902208202</v>
      </c>
      <c r="F43" s="18">
        <f t="shared" si="20"/>
        <v>0.3832960477255779</v>
      </c>
      <c r="G43" s="18">
        <f t="shared" si="20"/>
        <v>0.19423368740515934</v>
      </c>
      <c r="H43" s="18">
        <f t="shared" si="20"/>
        <v>0.228587319243604</v>
      </c>
      <c r="I43" s="18">
        <f t="shared" si="20"/>
        <v>0.15974842767295597</v>
      </c>
      <c r="J43" s="18">
        <f t="shared" si="20"/>
        <v>0.04959568733153639</v>
      </c>
      <c r="K43" s="18">
        <f t="shared" si="20"/>
        <v>-0.04150783566285472</v>
      </c>
      <c r="L43" s="18">
        <f t="shared" si="20"/>
        <v>0.002716161158895428</v>
      </c>
      <c r="M43" s="18">
        <f t="shared" si="15"/>
        <v>-0.15672451193058567</v>
      </c>
      <c r="N43" s="18">
        <f t="shared" si="15"/>
        <v>-0.05906522855675398</v>
      </c>
      <c r="O43" s="18">
        <f t="shared" si="15"/>
        <v>-0.07026071586389748</v>
      </c>
      <c r="P43" s="18">
        <f t="shared" si="15"/>
        <v>-0.07404063205417608</v>
      </c>
      <c r="Q43" s="18">
        <f t="shared" si="15"/>
        <v>-0.00707395498392283</v>
      </c>
      <c r="R43" s="18">
        <f t="shared" si="15"/>
        <v>0.10480349344978165</v>
      </c>
      <c r="S43" s="18">
        <f t="shared" si="15"/>
        <v>0.019961977186311788</v>
      </c>
      <c r="T43" s="18">
        <f t="shared" si="15"/>
        <v>-0.046318868844466114</v>
      </c>
      <c r="U43" s="18">
        <f t="shared" si="15"/>
        <v>0.12694300518134716</v>
      </c>
      <c r="V43" s="164">
        <f t="shared" si="16"/>
        <v>0.3247706422018349</v>
      </c>
      <c r="W43" s="164">
        <f t="shared" si="17"/>
        <v>0.15803324099722993</v>
      </c>
      <c r="X43" s="164">
        <f t="shared" si="17"/>
        <v>-0.05932304748235857</v>
      </c>
      <c r="Y43" s="164">
        <f t="shared" si="17"/>
        <v>-0.018054672600127147</v>
      </c>
      <c r="Z43" s="40"/>
      <c r="AA43" s="40"/>
      <c r="AB43" s="40"/>
      <c r="AC43" s="40"/>
    </row>
    <row r="44" spans="2:29" ht="15" customHeight="1" thickBot="1">
      <c r="B44" s="61" t="s">
        <v>12</v>
      </c>
      <c r="C44" s="25">
        <f t="shared" si="6"/>
        <v>0.06521739130434782</v>
      </c>
      <c r="D44" s="26">
        <f t="shared" si="18"/>
        <v>0.06696428571428571</v>
      </c>
      <c r="E44" s="38">
        <f t="shared" si="19"/>
        <v>-0.1076388888888889</v>
      </c>
      <c r="F44" s="49">
        <f aca="true" t="shared" si="21" ref="F44:U45">+(J22-F22)/F22</f>
        <v>0.27835051546391754</v>
      </c>
      <c r="G44" s="49">
        <f t="shared" si="21"/>
        <v>1.0087463556851313</v>
      </c>
      <c r="H44" s="49">
        <f t="shared" si="21"/>
        <v>0.45188284518828453</v>
      </c>
      <c r="I44" s="49">
        <f t="shared" si="21"/>
        <v>0.5914396887159533</v>
      </c>
      <c r="J44" s="49">
        <f t="shared" si="21"/>
        <v>0.15053763440860216</v>
      </c>
      <c r="K44" s="49">
        <f t="shared" si="21"/>
        <v>-0.3352685050798258</v>
      </c>
      <c r="L44" s="49">
        <f t="shared" si="21"/>
        <v>-0.3559077809798271</v>
      </c>
      <c r="M44" s="49">
        <f t="shared" si="21"/>
        <v>-0.33985330073349634</v>
      </c>
      <c r="N44" s="49">
        <f t="shared" si="21"/>
        <v>-0.23598130841121495</v>
      </c>
      <c r="O44" s="49">
        <f t="shared" si="21"/>
        <v>-0.20305676855895197</v>
      </c>
      <c r="P44" s="49">
        <f t="shared" si="21"/>
        <v>-0.25279642058165547</v>
      </c>
      <c r="Q44" s="49">
        <f t="shared" si="21"/>
        <v>-0.12222222222222222</v>
      </c>
      <c r="R44" s="49">
        <f t="shared" si="21"/>
        <v>-0.1162079510703364</v>
      </c>
      <c r="S44" s="49">
        <f t="shared" si="21"/>
        <v>-0.20821917808219179</v>
      </c>
      <c r="T44" s="49">
        <f t="shared" si="21"/>
        <v>0.20958083832335328</v>
      </c>
      <c r="U44" s="49">
        <f t="shared" si="21"/>
        <v>0.4388185654008439</v>
      </c>
      <c r="V44" s="165">
        <f t="shared" si="16"/>
        <v>0.0748702742772424</v>
      </c>
      <c r="W44" s="165">
        <f t="shared" si="17"/>
        <v>0.5310344827586206</v>
      </c>
      <c r="X44" s="165">
        <f t="shared" si="17"/>
        <v>-0.32342342342342345</v>
      </c>
      <c r="Y44" s="165">
        <f t="shared" si="17"/>
        <v>-0.18442077230359522</v>
      </c>
      <c r="Z44" s="40"/>
      <c r="AA44" s="40"/>
      <c r="AB44" s="40"/>
      <c r="AC44" s="40"/>
    </row>
    <row r="45" spans="2:29" ht="15" customHeight="1" thickBot="1">
      <c r="B45" s="126" t="s">
        <v>81</v>
      </c>
      <c r="C45" s="130">
        <f t="shared" si="6"/>
        <v>0.2766648812712016</v>
      </c>
      <c r="D45" s="131">
        <f t="shared" si="18"/>
        <v>0.5909357798165138</v>
      </c>
      <c r="E45" s="134">
        <f t="shared" si="19"/>
        <v>0.4870766488413547</v>
      </c>
      <c r="F45" s="136">
        <f aca="true" t="shared" si="22" ref="F45:L45">+(J23-F23)/F23</f>
        <v>0.5646366234034496</v>
      </c>
      <c r="G45" s="136">
        <f t="shared" si="22"/>
        <v>0.44801834811064806</v>
      </c>
      <c r="H45" s="136">
        <f t="shared" si="22"/>
        <v>0.088898115470671</v>
      </c>
      <c r="I45" s="136">
        <f t="shared" si="22"/>
        <v>0.1980221756068325</v>
      </c>
      <c r="J45" s="136">
        <f t="shared" si="22"/>
        <v>-0.016018306636155607</v>
      </c>
      <c r="K45" s="136">
        <f t="shared" si="22"/>
        <v>-0.04508315466187634</v>
      </c>
      <c r="L45" s="136">
        <f t="shared" si="22"/>
        <v>-0.03493126019446269</v>
      </c>
      <c r="M45" s="136">
        <f t="shared" si="21"/>
        <v>-0.1438040922507379</v>
      </c>
      <c r="N45" s="136">
        <f t="shared" si="21"/>
        <v>-0.11270125223613596</v>
      </c>
      <c r="O45" s="136">
        <f t="shared" si="21"/>
        <v>-0.12684831199304164</v>
      </c>
      <c r="P45" s="136">
        <f t="shared" si="21"/>
        <v>-0.1052065498924448</v>
      </c>
      <c r="Q45" s="136">
        <f t="shared" si="21"/>
        <v>-0.05428145724385755</v>
      </c>
      <c r="R45" s="136">
        <f t="shared" si="21"/>
        <v>-0.04488407258064516</v>
      </c>
      <c r="S45" s="136">
        <f t="shared" si="21"/>
        <v>-0.060765417226520874</v>
      </c>
      <c r="T45" s="136">
        <f t="shared" si="21"/>
        <v>-0.051760088311051146</v>
      </c>
      <c r="U45" s="136">
        <f t="shared" si="15"/>
        <v>-0.04392820734608137</v>
      </c>
      <c r="V45" s="166">
        <f t="shared" si="16"/>
        <v>0.4794926083453561</v>
      </c>
      <c r="W45" s="166">
        <f t="shared" si="17"/>
        <v>0.1630657784757225</v>
      </c>
      <c r="X45" s="166">
        <f t="shared" si="17"/>
        <v>-0.08042422526622967</v>
      </c>
      <c r="Y45" s="166">
        <f t="shared" si="17"/>
        <v>-0.08704944820726566</v>
      </c>
      <c r="Z45" s="40"/>
      <c r="AA45" s="40"/>
      <c r="AB45" s="40"/>
      <c r="AC45" s="40"/>
    </row>
  </sheetData>
  <sheetProtection/>
  <mergeCells count="1">
    <mergeCell ref="B25:E25"/>
  </mergeCells>
  <printOptions/>
  <pageMargins left="0.75" right="0.75" top="1" bottom="1" header="0" footer="0"/>
  <pageSetup fitToHeight="0" fitToWidth="1" horizontalDpi="600" verticalDpi="600" orientation="portrait" paperSize="9" scale="53" r:id="rId2"/>
  <drawing r:id="rId1"/>
</worksheet>
</file>

<file path=xl/worksheets/sheet7.xml><?xml version="1.0" encoding="utf-8"?>
<worksheet xmlns="http://schemas.openxmlformats.org/spreadsheetml/2006/main" xmlns:r="http://schemas.openxmlformats.org/officeDocument/2006/relationships">
  <sheetPr codeName="Hoja6">
    <pageSetUpPr fitToPage="1"/>
  </sheetPr>
  <dimension ref="B1:AD45"/>
  <sheetViews>
    <sheetView zoomScale="90" zoomScaleNormal="90" zoomScalePageLayoutView="0" workbookViewId="0" topLeftCell="Q1">
      <selection activeCell="U40" sqref="U40"/>
    </sheetView>
  </sheetViews>
  <sheetFormatPr defaultColWidth="11.421875" defaultRowHeight="12.75"/>
  <cols>
    <col min="1" max="1" width="10.140625" style="0" customWidth="1"/>
    <col min="2" max="2" width="52.28125" style="0" customWidth="1"/>
  </cols>
  <sheetData>
    <row r="1" spans="3:9" ht="12.75">
      <c r="C1" s="77"/>
      <c r="D1" s="77"/>
      <c r="E1" s="77"/>
      <c r="F1" s="77"/>
      <c r="G1" s="77"/>
      <c r="H1" s="77"/>
      <c r="I1" s="77"/>
    </row>
    <row r="2" spans="2:7" ht="15.75">
      <c r="B2" s="114" t="s">
        <v>160</v>
      </c>
      <c r="C2" s="115"/>
      <c r="D2" s="115"/>
      <c r="E2" s="115"/>
      <c r="F2" s="116"/>
      <c r="G2" s="115"/>
    </row>
    <row r="3" spans="2:8" ht="15.75">
      <c r="B3" s="112" t="s">
        <v>23</v>
      </c>
      <c r="C3" s="112"/>
      <c r="D3" s="112"/>
      <c r="E3" s="112"/>
      <c r="F3" s="112"/>
      <c r="G3" s="112"/>
      <c r="H3" s="112"/>
    </row>
    <row r="4" ht="13.5" thickBot="1"/>
    <row r="5" spans="3:30" ht="41.25" customHeight="1" thickBot="1">
      <c r="C5" s="125" t="s">
        <v>0</v>
      </c>
      <c r="D5" s="125" t="s">
        <v>1</v>
      </c>
      <c r="E5" s="125" t="s">
        <v>2</v>
      </c>
      <c r="F5" s="125" t="s">
        <v>3</v>
      </c>
      <c r="G5" s="125" t="s">
        <v>4</v>
      </c>
      <c r="H5" s="125" t="s">
        <v>5</v>
      </c>
      <c r="I5" s="125" t="s">
        <v>6</v>
      </c>
      <c r="J5" s="125" t="s">
        <v>89</v>
      </c>
      <c r="K5" s="125" t="s">
        <v>94</v>
      </c>
      <c r="L5" s="125" t="s">
        <v>96</v>
      </c>
      <c r="M5" s="125" t="s">
        <v>100</v>
      </c>
      <c r="N5" s="125" t="s">
        <v>102</v>
      </c>
      <c r="O5" s="125" t="s">
        <v>108</v>
      </c>
      <c r="P5" s="125" t="s">
        <v>120</v>
      </c>
      <c r="Q5" s="125" t="s">
        <v>135</v>
      </c>
      <c r="R5" s="125" t="s">
        <v>138</v>
      </c>
      <c r="S5" s="125" t="s">
        <v>143</v>
      </c>
      <c r="T5" s="125" t="s">
        <v>146</v>
      </c>
      <c r="U5" s="125" t="s">
        <v>157</v>
      </c>
      <c r="V5" s="125" t="s">
        <v>171</v>
      </c>
      <c r="W5" s="125" t="s">
        <v>179</v>
      </c>
      <c r="X5" s="125" t="s">
        <v>192</v>
      </c>
      <c r="Y5" s="125" t="s">
        <v>200</v>
      </c>
      <c r="Z5" s="125" t="s">
        <v>92</v>
      </c>
      <c r="AA5" s="125" t="s">
        <v>91</v>
      </c>
      <c r="AB5" s="125" t="s">
        <v>104</v>
      </c>
      <c r="AC5" s="125" t="s">
        <v>139</v>
      </c>
      <c r="AD5" s="125" t="s">
        <v>172</v>
      </c>
    </row>
    <row r="6" spans="2:30" ht="15" customHeight="1">
      <c r="B6" s="59" t="s">
        <v>130</v>
      </c>
      <c r="C6" s="6">
        <v>995</v>
      </c>
      <c r="D6" s="7">
        <v>1023</v>
      </c>
      <c r="E6" s="7">
        <v>986</v>
      </c>
      <c r="F6" s="7">
        <v>1591</v>
      </c>
      <c r="G6" s="7">
        <v>2080</v>
      </c>
      <c r="H6" s="7">
        <v>2436</v>
      </c>
      <c r="I6" s="51">
        <v>2737</v>
      </c>
      <c r="J6" s="51">
        <v>4205</v>
      </c>
      <c r="K6" s="51">
        <v>4858</v>
      </c>
      <c r="L6" s="9">
        <v>4672</v>
      </c>
      <c r="M6" s="9">
        <v>3499</v>
      </c>
      <c r="N6" s="9">
        <v>4745</v>
      </c>
      <c r="O6" s="9">
        <v>4638</v>
      </c>
      <c r="P6" s="9">
        <v>4425</v>
      </c>
      <c r="Q6" s="92">
        <v>4257</v>
      </c>
      <c r="R6" s="92">
        <v>4593</v>
      </c>
      <c r="S6" s="92">
        <v>4703</v>
      </c>
      <c r="T6" s="92">
        <v>4299</v>
      </c>
      <c r="U6" s="92">
        <v>3138</v>
      </c>
      <c r="V6" s="92">
        <v>4173</v>
      </c>
      <c r="W6" s="92">
        <v>4847</v>
      </c>
      <c r="X6" s="92">
        <v>4619</v>
      </c>
      <c r="Y6" s="92">
        <v>3641</v>
      </c>
      <c r="Z6" s="171">
        <f aca="true" t="shared" si="0" ref="Z6:Z22">C6+D6+E6+F6</f>
        <v>4595</v>
      </c>
      <c r="AA6" s="171">
        <f aca="true" t="shared" si="1" ref="AA6:AA22">G6+H6+I6+J6</f>
        <v>11458</v>
      </c>
      <c r="AB6" s="171">
        <f aca="true" t="shared" si="2" ref="AB6:AB22">+K6+L6+M6+N6</f>
        <v>17774</v>
      </c>
      <c r="AC6" s="171">
        <f>+O6+P6+Q6+R6</f>
        <v>17913</v>
      </c>
      <c r="AD6" s="171">
        <f>+S6+T6+U6+V6</f>
        <v>16313</v>
      </c>
    </row>
    <row r="7" spans="2:30" ht="15" customHeight="1">
      <c r="B7" s="60" t="s">
        <v>131</v>
      </c>
      <c r="C7" s="8">
        <v>107</v>
      </c>
      <c r="D7" s="9">
        <v>115</v>
      </c>
      <c r="E7" s="9">
        <v>117</v>
      </c>
      <c r="F7" s="9">
        <v>206</v>
      </c>
      <c r="G7" s="9">
        <v>252</v>
      </c>
      <c r="H7" s="9">
        <v>247</v>
      </c>
      <c r="I7" s="9">
        <v>259</v>
      </c>
      <c r="J7" s="9">
        <v>496</v>
      </c>
      <c r="K7" s="9">
        <v>640</v>
      </c>
      <c r="L7" s="9">
        <v>617</v>
      </c>
      <c r="M7" s="9">
        <v>507</v>
      </c>
      <c r="N7" s="9">
        <v>714</v>
      </c>
      <c r="O7" s="9">
        <v>541</v>
      </c>
      <c r="P7" s="9">
        <v>560</v>
      </c>
      <c r="Q7" s="42">
        <v>447</v>
      </c>
      <c r="R7" s="42">
        <v>578</v>
      </c>
      <c r="S7" s="42">
        <v>549</v>
      </c>
      <c r="T7" s="42">
        <v>553</v>
      </c>
      <c r="U7" s="42">
        <v>425</v>
      </c>
      <c r="V7" s="42">
        <v>471</v>
      </c>
      <c r="W7" s="42">
        <v>560</v>
      </c>
      <c r="X7" s="42">
        <v>555</v>
      </c>
      <c r="Y7" s="42">
        <v>428</v>
      </c>
      <c r="Z7" s="106">
        <f t="shared" si="0"/>
        <v>545</v>
      </c>
      <c r="AA7" s="106">
        <f t="shared" si="1"/>
        <v>1254</v>
      </c>
      <c r="AB7" s="106">
        <f t="shared" si="2"/>
        <v>2478</v>
      </c>
      <c r="AC7" s="106">
        <f aca="true" t="shared" si="3" ref="AC7:AC22">+O7+P7+Q7+R7</f>
        <v>2126</v>
      </c>
      <c r="AD7" s="106">
        <f aca="true" t="shared" si="4" ref="AD7:AD23">+S7+T7+U7+V7</f>
        <v>1998</v>
      </c>
    </row>
    <row r="8" spans="2:30" ht="15" customHeight="1">
      <c r="B8" s="60" t="s">
        <v>8</v>
      </c>
      <c r="C8" s="8">
        <v>98</v>
      </c>
      <c r="D8" s="9">
        <v>140</v>
      </c>
      <c r="E8" s="9">
        <v>135</v>
      </c>
      <c r="F8" s="9">
        <v>173</v>
      </c>
      <c r="G8" s="9">
        <v>131</v>
      </c>
      <c r="H8" s="9">
        <v>193</v>
      </c>
      <c r="I8" s="9">
        <v>168</v>
      </c>
      <c r="J8" s="9">
        <v>264</v>
      </c>
      <c r="K8" s="9">
        <v>260</v>
      </c>
      <c r="L8" s="9">
        <v>245</v>
      </c>
      <c r="M8" s="9">
        <v>211</v>
      </c>
      <c r="N8" s="9">
        <v>287</v>
      </c>
      <c r="O8" s="9">
        <v>243</v>
      </c>
      <c r="P8" s="9">
        <v>194</v>
      </c>
      <c r="Q8" s="42">
        <v>171</v>
      </c>
      <c r="R8" s="42">
        <v>256</v>
      </c>
      <c r="S8" s="42">
        <v>214</v>
      </c>
      <c r="T8" s="42">
        <v>233</v>
      </c>
      <c r="U8" s="42">
        <v>132</v>
      </c>
      <c r="V8" s="42">
        <v>189</v>
      </c>
      <c r="W8" s="42">
        <v>225</v>
      </c>
      <c r="X8" s="42">
        <v>210</v>
      </c>
      <c r="Y8" s="42">
        <v>191</v>
      </c>
      <c r="Z8" s="106">
        <f t="shared" si="0"/>
        <v>546</v>
      </c>
      <c r="AA8" s="106">
        <f t="shared" si="1"/>
        <v>756</v>
      </c>
      <c r="AB8" s="106">
        <f t="shared" si="2"/>
        <v>1003</v>
      </c>
      <c r="AC8" s="106">
        <f t="shared" si="3"/>
        <v>864</v>
      </c>
      <c r="AD8" s="106">
        <f t="shared" si="4"/>
        <v>768</v>
      </c>
    </row>
    <row r="9" spans="2:30" ht="15" customHeight="1">
      <c r="B9" s="60" t="s">
        <v>124</v>
      </c>
      <c r="C9" s="8">
        <v>162</v>
      </c>
      <c r="D9" s="9">
        <v>186</v>
      </c>
      <c r="E9" s="9">
        <v>171</v>
      </c>
      <c r="F9" s="9">
        <v>204</v>
      </c>
      <c r="G9" s="9">
        <v>272</v>
      </c>
      <c r="H9" s="9">
        <v>408</v>
      </c>
      <c r="I9" s="9">
        <v>484</v>
      </c>
      <c r="J9" s="9">
        <v>590</v>
      </c>
      <c r="K9" s="9">
        <v>770</v>
      </c>
      <c r="L9" s="9">
        <v>756</v>
      </c>
      <c r="M9" s="9">
        <v>489</v>
      </c>
      <c r="N9" s="9">
        <v>662</v>
      </c>
      <c r="O9" s="9">
        <v>624</v>
      </c>
      <c r="P9" s="9">
        <v>654</v>
      </c>
      <c r="Q9" s="42">
        <v>459</v>
      </c>
      <c r="R9" s="42">
        <v>568</v>
      </c>
      <c r="S9" s="42">
        <v>522</v>
      </c>
      <c r="T9" s="42">
        <v>592</v>
      </c>
      <c r="U9" s="42">
        <v>396</v>
      </c>
      <c r="V9" s="42">
        <v>623</v>
      </c>
      <c r="W9" s="42">
        <v>682</v>
      </c>
      <c r="X9" s="42">
        <v>624</v>
      </c>
      <c r="Y9" s="42">
        <v>633</v>
      </c>
      <c r="Z9" s="106">
        <f t="shared" si="0"/>
        <v>723</v>
      </c>
      <c r="AA9" s="106">
        <f t="shared" si="1"/>
        <v>1754</v>
      </c>
      <c r="AB9" s="106">
        <f t="shared" si="2"/>
        <v>2677</v>
      </c>
      <c r="AC9" s="106">
        <f t="shared" si="3"/>
        <v>2305</v>
      </c>
      <c r="AD9" s="106">
        <f t="shared" si="4"/>
        <v>2133</v>
      </c>
    </row>
    <row r="10" spans="2:30" ht="15" customHeight="1">
      <c r="B10" s="60" t="s">
        <v>9</v>
      </c>
      <c r="C10" s="8">
        <v>289</v>
      </c>
      <c r="D10" s="9">
        <v>290</v>
      </c>
      <c r="E10" s="9">
        <v>353</v>
      </c>
      <c r="F10" s="9">
        <v>504</v>
      </c>
      <c r="G10" s="9">
        <v>678</v>
      </c>
      <c r="H10" s="9">
        <v>664</v>
      </c>
      <c r="I10" s="9">
        <v>724</v>
      </c>
      <c r="J10" s="9">
        <v>1150</v>
      </c>
      <c r="K10" s="9">
        <v>1427</v>
      </c>
      <c r="L10" s="9">
        <v>1490</v>
      </c>
      <c r="M10" s="9">
        <v>1208</v>
      </c>
      <c r="N10" s="9">
        <v>1426</v>
      </c>
      <c r="O10" s="9">
        <v>1293</v>
      </c>
      <c r="P10" s="9">
        <v>1314</v>
      </c>
      <c r="Q10" s="42">
        <v>1011</v>
      </c>
      <c r="R10" s="92">
        <v>1201</v>
      </c>
      <c r="S10" s="92">
        <v>1297</v>
      </c>
      <c r="T10" s="92">
        <v>1075</v>
      </c>
      <c r="U10" s="92">
        <v>720</v>
      </c>
      <c r="V10" s="92">
        <v>1016</v>
      </c>
      <c r="W10" s="92">
        <v>1063</v>
      </c>
      <c r="X10" s="92">
        <v>1217</v>
      </c>
      <c r="Y10" s="92">
        <v>909</v>
      </c>
      <c r="Z10" s="106">
        <f t="shared" si="0"/>
        <v>1436</v>
      </c>
      <c r="AA10" s="106">
        <f t="shared" si="1"/>
        <v>3216</v>
      </c>
      <c r="AB10" s="106">
        <f t="shared" si="2"/>
        <v>5551</v>
      </c>
      <c r="AC10" s="106">
        <f t="shared" si="3"/>
        <v>4819</v>
      </c>
      <c r="AD10" s="106">
        <f t="shared" si="4"/>
        <v>4108</v>
      </c>
    </row>
    <row r="11" spans="2:30" ht="15" customHeight="1">
      <c r="B11" s="60" t="s">
        <v>10</v>
      </c>
      <c r="C11" s="8">
        <v>58</v>
      </c>
      <c r="D11" s="9">
        <v>65</v>
      </c>
      <c r="E11" s="9">
        <v>55</v>
      </c>
      <c r="F11" s="9">
        <v>97</v>
      </c>
      <c r="G11" s="9">
        <v>73</v>
      </c>
      <c r="H11" s="9">
        <v>116</v>
      </c>
      <c r="I11" s="9">
        <v>146</v>
      </c>
      <c r="J11" s="9">
        <v>226</v>
      </c>
      <c r="K11" s="9">
        <v>198</v>
      </c>
      <c r="L11" s="9">
        <v>197</v>
      </c>
      <c r="M11" s="9">
        <v>151</v>
      </c>
      <c r="N11" s="9">
        <v>215</v>
      </c>
      <c r="O11" s="9">
        <v>206</v>
      </c>
      <c r="P11" s="9">
        <v>178</v>
      </c>
      <c r="Q11" s="42">
        <v>144</v>
      </c>
      <c r="R11" s="42">
        <v>181</v>
      </c>
      <c r="S11" s="42">
        <v>223</v>
      </c>
      <c r="T11" s="42">
        <v>188</v>
      </c>
      <c r="U11" s="42">
        <v>95</v>
      </c>
      <c r="V11" s="42">
        <v>185</v>
      </c>
      <c r="W11" s="42">
        <v>189</v>
      </c>
      <c r="X11" s="42">
        <v>227</v>
      </c>
      <c r="Y11" s="42">
        <v>176</v>
      </c>
      <c r="Z11" s="106">
        <f t="shared" si="0"/>
        <v>275</v>
      </c>
      <c r="AA11" s="106">
        <f t="shared" si="1"/>
        <v>561</v>
      </c>
      <c r="AB11" s="106">
        <f t="shared" si="2"/>
        <v>761</v>
      </c>
      <c r="AC11" s="106">
        <f t="shared" si="3"/>
        <v>709</v>
      </c>
      <c r="AD11" s="106">
        <f t="shared" si="4"/>
        <v>691</v>
      </c>
    </row>
    <row r="12" spans="2:30" ht="15" customHeight="1">
      <c r="B12" s="60" t="s">
        <v>133</v>
      </c>
      <c r="C12" s="8">
        <v>211</v>
      </c>
      <c r="D12" s="9">
        <v>204</v>
      </c>
      <c r="E12" s="9">
        <v>184</v>
      </c>
      <c r="F12" s="9">
        <v>289</v>
      </c>
      <c r="G12" s="9">
        <v>239</v>
      </c>
      <c r="H12" s="9">
        <v>503</v>
      </c>
      <c r="I12" s="9">
        <v>464</v>
      </c>
      <c r="J12" s="9">
        <v>670</v>
      </c>
      <c r="K12" s="9">
        <v>763</v>
      </c>
      <c r="L12" s="9">
        <v>782</v>
      </c>
      <c r="M12" s="9">
        <v>613</v>
      </c>
      <c r="N12" s="9">
        <v>861</v>
      </c>
      <c r="O12" s="9">
        <v>774</v>
      </c>
      <c r="P12" s="9">
        <v>787</v>
      </c>
      <c r="Q12" s="42">
        <v>688</v>
      </c>
      <c r="R12" s="42">
        <v>749</v>
      </c>
      <c r="S12" s="42">
        <v>728</v>
      </c>
      <c r="T12" s="42">
        <v>614</v>
      </c>
      <c r="U12" s="42">
        <v>469</v>
      </c>
      <c r="V12" s="42">
        <v>482</v>
      </c>
      <c r="W12" s="42">
        <v>721</v>
      </c>
      <c r="X12" s="42">
        <v>837</v>
      </c>
      <c r="Y12" s="42">
        <v>672</v>
      </c>
      <c r="Z12" s="106">
        <f t="shared" si="0"/>
        <v>888</v>
      </c>
      <c r="AA12" s="106">
        <f t="shared" si="1"/>
        <v>1876</v>
      </c>
      <c r="AB12" s="106">
        <f t="shared" si="2"/>
        <v>3019</v>
      </c>
      <c r="AC12" s="106">
        <f t="shared" si="3"/>
        <v>2998</v>
      </c>
      <c r="AD12" s="106">
        <f t="shared" si="4"/>
        <v>2293</v>
      </c>
    </row>
    <row r="13" spans="2:30" ht="15" customHeight="1">
      <c r="B13" s="60" t="s">
        <v>126</v>
      </c>
      <c r="C13" s="8">
        <v>292</v>
      </c>
      <c r="D13" s="9">
        <v>297</v>
      </c>
      <c r="E13" s="9">
        <v>239</v>
      </c>
      <c r="F13" s="9">
        <v>407</v>
      </c>
      <c r="G13" s="9">
        <v>489</v>
      </c>
      <c r="H13" s="9">
        <v>600</v>
      </c>
      <c r="I13" s="9">
        <v>613</v>
      </c>
      <c r="J13" s="9">
        <v>1143</v>
      </c>
      <c r="K13" s="9">
        <v>1190</v>
      </c>
      <c r="L13" s="9">
        <v>1092</v>
      </c>
      <c r="M13" s="9">
        <v>930</v>
      </c>
      <c r="N13" s="9">
        <v>1508</v>
      </c>
      <c r="O13" s="9">
        <v>1395</v>
      </c>
      <c r="P13" s="9">
        <v>1090</v>
      </c>
      <c r="Q13" s="42">
        <v>1050</v>
      </c>
      <c r="R13" s="42">
        <v>1146</v>
      </c>
      <c r="S13" s="42">
        <v>1056</v>
      </c>
      <c r="T13" s="42">
        <v>934</v>
      </c>
      <c r="U13" s="42">
        <v>797</v>
      </c>
      <c r="V13" s="42">
        <v>1137</v>
      </c>
      <c r="W13" s="42">
        <v>1341</v>
      </c>
      <c r="X13" s="42">
        <v>1115</v>
      </c>
      <c r="Y13" s="42">
        <v>1133</v>
      </c>
      <c r="Z13" s="106">
        <f t="shared" si="0"/>
        <v>1235</v>
      </c>
      <c r="AA13" s="106">
        <f t="shared" si="1"/>
        <v>2845</v>
      </c>
      <c r="AB13" s="106">
        <f t="shared" si="2"/>
        <v>4720</v>
      </c>
      <c r="AC13" s="106">
        <f t="shared" si="3"/>
        <v>4681</v>
      </c>
      <c r="AD13" s="106">
        <f t="shared" si="4"/>
        <v>3924</v>
      </c>
    </row>
    <row r="14" spans="2:30" ht="15" customHeight="1">
      <c r="B14" s="60" t="s">
        <v>88</v>
      </c>
      <c r="C14" s="8">
        <v>957</v>
      </c>
      <c r="D14" s="9">
        <v>973</v>
      </c>
      <c r="E14" s="9">
        <v>902</v>
      </c>
      <c r="F14" s="9">
        <v>1706</v>
      </c>
      <c r="G14" s="9">
        <v>2401</v>
      </c>
      <c r="H14" s="9">
        <v>2355</v>
      </c>
      <c r="I14" s="9">
        <v>2480</v>
      </c>
      <c r="J14" s="9">
        <v>4004</v>
      </c>
      <c r="K14" s="9">
        <v>4414</v>
      </c>
      <c r="L14" s="9">
        <v>4324</v>
      </c>
      <c r="M14" s="9">
        <v>3883</v>
      </c>
      <c r="N14" s="9">
        <v>5432</v>
      </c>
      <c r="O14" s="9">
        <v>5623</v>
      </c>
      <c r="P14" s="9">
        <v>4810</v>
      </c>
      <c r="Q14" s="42">
        <v>3636</v>
      </c>
      <c r="R14" s="92">
        <v>4043</v>
      </c>
      <c r="S14" s="92">
        <v>3625</v>
      </c>
      <c r="T14" s="92">
        <v>3565</v>
      </c>
      <c r="U14" s="92">
        <v>2902</v>
      </c>
      <c r="V14" s="92">
        <v>3635</v>
      </c>
      <c r="W14" s="92">
        <v>4993</v>
      </c>
      <c r="X14" s="92">
        <v>4501</v>
      </c>
      <c r="Y14" s="92">
        <v>3879</v>
      </c>
      <c r="Z14" s="106">
        <f t="shared" si="0"/>
        <v>4538</v>
      </c>
      <c r="AA14" s="106">
        <f t="shared" si="1"/>
        <v>11240</v>
      </c>
      <c r="AB14" s="106">
        <f t="shared" si="2"/>
        <v>18053</v>
      </c>
      <c r="AC14" s="106">
        <f t="shared" si="3"/>
        <v>18112</v>
      </c>
      <c r="AD14" s="106">
        <f t="shared" si="4"/>
        <v>13727</v>
      </c>
    </row>
    <row r="15" spans="2:30" ht="15" customHeight="1">
      <c r="B15" s="60" t="s">
        <v>125</v>
      </c>
      <c r="C15" s="8">
        <v>1058</v>
      </c>
      <c r="D15" s="9">
        <v>1369</v>
      </c>
      <c r="E15" s="9">
        <v>1179</v>
      </c>
      <c r="F15" s="9">
        <v>1763</v>
      </c>
      <c r="G15" s="9">
        <v>2091</v>
      </c>
      <c r="H15" s="9">
        <v>2435</v>
      </c>
      <c r="I15" s="9">
        <v>2341</v>
      </c>
      <c r="J15" s="9">
        <v>3724</v>
      </c>
      <c r="K15" s="9">
        <v>3937</v>
      </c>
      <c r="L15" s="9">
        <v>4198</v>
      </c>
      <c r="M15" s="9">
        <v>3344</v>
      </c>
      <c r="N15" s="9">
        <v>4811</v>
      </c>
      <c r="O15" s="9">
        <v>6038</v>
      </c>
      <c r="P15" s="9">
        <v>4573</v>
      </c>
      <c r="Q15" s="42">
        <v>3486</v>
      </c>
      <c r="R15" s="42">
        <v>4005</v>
      </c>
      <c r="S15" s="42">
        <v>4053</v>
      </c>
      <c r="T15" s="42">
        <v>3909</v>
      </c>
      <c r="U15" s="42">
        <v>2741</v>
      </c>
      <c r="V15" s="42">
        <v>4165</v>
      </c>
      <c r="W15" s="42">
        <v>4731</v>
      </c>
      <c r="X15" s="42">
        <v>4162</v>
      </c>
      <c r="Y15" s="42">
        <v>3322</v>
      </c>
      <c r="Z15" s="106">
        <f t="shared" si="0"/>
        <v>5369</v>
      </c>
      <c r="AA15" s="106">
        <f t="shared" si="1"/>
        <v>10591</v>
      </c>
      <c r="AB15" s="106">
        <f t="shared" si="2"/>
        <v>16290</v>
      </c>
      <c r="AC15" s="106">
        <f t="shared" si="3"/>
        <v>18102</v>
      </c>
      <c r="AD15" s="106">
        <f t="shared" si="4"/>
        <v>14868</v>
      </c>
    </row>
    <row r="16" spans="2:30" ht="15" customHeight="1">
      <c r="B16" s="60" t="s">
        <v>75</v>
      </c>
      <c r="C16" s="8">
        <v>85</v>
      </c>
      <c r="D16" s="9">
        <v>84</v>
      </c>
      <c r="E16" s="9">
        <v>76</v>
      </c>
      <c r="F16" s="9">
        <v>116</v>
      </c>
      <c r="G16" s="9">
        <v>99</v>
      </c>
      <c r="H16" s="9">
        <v>195</v>
      </c>
      <c r="I16" s="9">
        <v>183</v>
      </c>
      <c r="J16" s="9">
        <v>246</v>
      </c>
      <c r="K16" s="9">
        <v>227</v>
      </c>
      <c r="L16" s="9">
        <v>263</v>
      </c>
      <c r="M16" s="9">
        <v>206</v>
      </c>
      <c r="N16" s="9">
        <v>334</v>
      </c>
      <c r="O16" s="9">
        <v>350</v>
      </c>
      <c r="P16" s="9">
        <v>367</v>
      </c>
      <c r="Q16" s="42">
        <v>259</v>
      </c>
      <c r="R16" s="42">
        <v>387</v>
      </c>
      <c r="S16" s="42">
        <v>302</v>
      </c>
      <c r="T16" s="42">
        <v>295</v>
      </c>
      <c r="U16" s="42">
        <v>208</v>
      </c>
      <c r="V16" s="42">
        <v>260</v>
      </c>
      <c r="W16" s="42">
        <v>338</v>
      </c>
      <c r="X16" s="42">
        <v>355</v>
      </c>
      <c r="Y16" s="42">
        <v>247</v>
      </c>
      <c r="Z16" s="106">
        <f t="shared" si="0"/>
        <v>361</v>
      </c>
      <c r="AA16" s="106">
        <f t="shared" si="1"/>
        <v>723</v>
      </c>
      <c r="AB16" s="106">
        <f t="shared" si="2"/>
        <v>1030</v>
      </c>
      <c r="AC16" s="106">
        <f t="shared" si="3"/>
        <v>1363</v>
      </c>
      <c r="AD16" s="106">
        <f t="shared" si="4"/>
        <v>1065</v>
      </c>
    </row>
    <row r="17" spans="2:30" ht="15" customHeight="1">
      <c r="B17" s="60" t="s">
        <v>11</v>
      </c>
      <c r="C17" s="8">
        <v>147</v>
      </c>
      <c r="D17" s="9">
        <v>184</v>
      </c>
      <c r="E17" s="9">
        <v>141</v>
      </c>
      <c r="F17" s="9">
        <v>229</v>
      </c>
      <c r="G17" s="9">
        <v>277</v>
      </c>
      <c r="H17" s="9">
        <v>284</v>
      </c>
      <c r="I17" s="9">
        <v>290</v>
      </c>
      <c r="J17" s="9">
        <v>518</v>
      </c>
      <c r="K17" s="9">
        <v>492</v>
      </c>
      <c r="L17" s="9">
        <v>531</v>
      </c>
      <c r="M17" s="9">
        <v>436</v>
      </c>
      <c r="N17" s="9">
        <v>594</v>
      </c>
      <c r="O17" s="9">
        <v>507</v>
      </c>
      <c r="P17" s="9">
        <v>517</v>
      </c>
      <c r="Q17" s="42">
        <v>436</v>
      </c>
      <c r="R17" s="42">
        <v>482</v>
      </c>
      <c r="S17" s="42">
        <v>628</v>
      </c>
      <c r="T17" s="42">
        <v>567</v>
      </c>
      <c r="U17" s="42">
        <v>348</v>
      </c>
      <c r="V17" s="42">
        <v>460</v>
      </c>
      <c r="W17" s="42">
        <v>623</v>
      </c>
      <c r="X17" s="42">
        <v>697</v>
      </c>
      <c r="Y17" s="42">
        <v>684</v>
      </c>
      <c r="Z17" s="106">
        <f t="shared" si="0"/>
        <v>701</v>
      </c>
      <c r="AA17" s="106">
        <f t="shared" si="1"/>
        <v>1369</v>
      </c>
      <c r="AB17" s="106">
        <f t="shared" si="2"/>
        <v>2053</v>
      </c>
      <c r="AC17" s="106">
        <f t="shared" si="3"/>
        <v>1942</v>
      </c>
      <c r="AD17" s="106">
        <f t="shared" si="4"/>
        <v>2003</v>
      </c>
    </row>
    <row r="18" spans="2:30" ht="15" customHeight="1">
      <c r="B18" s="60" t="s">
        <v>13</v>
      </c>
      <c r="C18" s="8">
        <v>794</v>
      </c>
      <c r="D18" s="9">
        <v>527</v>
      </c>
      <c r="E18" s="9">
        <v>556</v>
      </c>
      <c r="F18" s="9">
        <v>925</v>
      </c>
      <c r="G18" s="9">
        <v>1247</v>
      </c>
      <c r="H18" s="9">
        <v>1408</v>
      </c>
      <c r="I18" s="9">
        <v>1546</v>
      </c>
      <c r="J18" s="9">
        <v>2300</v>
      </c>
      <c r="K18" s="9">
        <v>2455</v>
      </c>
      <c r="L18" s="9">
        <v>2836</v>
      </c>
      <c r="M18" s="9">
        <v>2278</v>
      </c>
      <c r="N18" s="9">
        <v>3086</v>
      </c>
      <c r="O18" s="9">
        <v>3066</v>
      </c>
      <c r="P18" s="9">
        <v>3121</v>
      </c>
      <c r="Q18" s="42">
        <v>1891</v>
      </c>
      <c r="R18" s="92">
        <v>2198</v>
      </c>
      <c r="S18" s="9">
        <v>2118</v>
      </c>
      <c r="T18" s="42">
        <v>2026</v>
      </c>
      <c r="U18" s="42">
        <v>1360</v>
      </c>
      <c r="V18" s="42">
        <v>2029</v>
      </c>
      <c r="W18" s="42">
        <v>2356</v>
      </c>
      <c r="X18" s="42">
        <v>2463</v>
      </c>
      <c r="Y18" s="42">
        <v>2030</v>
      </c>
      <c r="Z18" s="106">
        <f t="shared" si="0"/>
        <v>2802</v>
      </c>
      <c r="AA18" s="106">
        <f t="shared" si="1"/>
        <v>6501</v>
      </c>
      <c r="AB18" s="106">
        <f t="shared" si="2"/>
        <v>10655</v>
      </c>
      <c r="AC18" s="106">
        <f t="shared" si="3"/>
        <v>10276</v>
      </c>
      <c r="AD18" s="106">
        <f t="shared" si="4"/>
        <v>7533</v>
      </c>
    </row>
    <row r="19" spans="2:30" ht="15" customHeight="1">
      <c r="B19" s="60" t="s">
        <v>14</v>
      </c>
      <c r="C19" s="8">
        <v>199</v>
      </c>
      <c r="D19" s="9">
        <v>238</v>
      </c>
      <c r="E19" s="9">
        <v>230</v>
      </c>
      <c r="F19" s="9">
        <v>346</v>
      </c>
      <c r="G19" s="9">
        <v>373</v>
      </c>
      <c r="H19" s="9">
        <v>687</v>
      </c>
      <c r="I19" s="9">
        <v>632</v>
      </c>
      <c r="J19" s="9">
        <v>1023</v>
      </c>
      <c r="K19" s="9">
        <v>1130</v>
      </c>
      <c r="L19" s="9">
        <v>999</v>
      </c>
      <c r="M19" s="9">
        <v>944</v>
      </c>
      <c r="N19" s="9">
        <v>1502</v>
      </c>
      <c r="O19" s="9">
        <v>1524</v>
      </c>
      <c r="P19" s="9">
        <v>1321</v>
      </c>
      <c r="Q19" s="42">
        <v>895</v>
      </c>
      <c r="R19" s="42">
        <v>1217</v>
      </c>
      <c r="S19" s="92">
        <v>1085</v>
      </c>
      <c r="T19" s="92">
        <v>1014</v>
      </c>
      <c r="U19" s="92">
        <v>719</v>
      </c>
      <c r="V19" s="92">
        <v>1336</v>
      </c>
      <c r="W19" s="92">
        <v>1471</v>
      </c>
      <c r="X19" s="92">
        <v>1188</v>
      </c>
      <c r="Y19" s="92">
        <v>851</v>
      </c>
      <c r="Z19" s="106">
        <f t="shared" si="0"/>
        <v>1013</v>
      </c>
      <c r="AA19" s="106">
        <f t="shared" si="1"/>
        <v>2715</v>
      </c>
      <c r="AB19" s="106">
        <f t="shared" si="2"/>
        <v>4575</v>
      </c>
      <c r="AC19" s="106">
        <f t="shared" si="3"/>
        <v>4957</v>
      </c>
      <c r="AD19" s="106">
        <f t="shared" si="4"/>
        <v>4154</v>
      </c>
    </row>
    <row r="20" spans="2:30" ht="15" customHeight="1">
      <c r="B20" s="60" t="s">
        <v>15</v>
      </c>
      <c r="C20" s="8">
        <v>40</v>
      </c>
      <c r="D20" s="9">
        <v>55</v>
      </c>
      <c r="E20" s="9">
        <v>29</v>
      </c>
      <c r="F20" s="9">
        <v>54</v>
      </c>
      <c r="G20" s="9">
        <v>96</v>
      </c>
      <c r="H20" s="9">
        <v>93</v>
      </c>
      <c r="I20" s="9">
        <v>95</v>
      </c>
      <c r="J20" s="9">
        <v>167</v>
      </c>
      <c r="K20" s="9">
        <v>140</v>
      </c>
      <c r="L20" s="9">
        <v>198</v>
      </c>
      <c r="M20" s="9">
        <v>132</v>
      </c>
      <c r="N20" s="9">
        <v>268</v>
      </c>
      <c r="O20" s="9">
        <v>209</v>
      </c>
      <c r="P20" s="9">
        <v>138</v>
      </c>
      <c r="Q20" s="42">
        <v>174</v>
      </c>
      <c r="R20" s="42">
        <v>158</v>
      </c>
      <c r="S20" s="42">
        <v>165</v>
      </c>
      <c r="T20" s="42">
        <v>171</v>
      </c>
      <c r="U20" s="42">
        <v>111</v>
      </c>
      <c r="V20" s="42">
        <v>167</v>
      </c>
      <c r="W20" s="42">
        <v>183</v>
      </c>
      <c r="X20" s="42">
        <v>232</v>
      </c>
      <c r="Y20" s="42">
        <v>183</v>
      </c>
      <c r="Z20" s="106">
        <f t="shared" si="0"/>
        <v>178</v>
      </c>
      <c r="AA20" s="106">
        <f t="shared" si="1"/>
        <v>451</v>
      </c>
      <c r="AB20" s="106">
        <f t="shared" si="2"/>
        <v>738</v>
      </c>
      <c r="AC20" s="106">
        <f t="shared" si="3"/>
        <v>679</v>
      </c>
      <c r="AD20" s="106">
        <f t="shared" si="4"/>
        <v>614</v>
      </c>
    </row>
    <row r="21" spans="2:30" ht="15" customHeight="1">
      <c r="B21" s="60" t="s">
        <v>129</v>
      </c>
      <c r="C21" s="8">
        <v>154</v>
      </c>
      <c r="D21" s="9">
        <v>152</v>
      </c>
      <c r="E21" s="9">
        <v>104</v>
      </c>
      <c r="F21" s="9">
        <v>174</v>
      </c>
      <c r="G21" s="9">
        <v>200</v>
      </c>
      <c r="H21" s="9">
        <v>237</v>
      </c>
      <c r="I21" s="9">
        <v>219</v>
      </c>
      <c r="J21" s="9">
        <v>329</v>
      </c>
      <c r="K21" s="9">
        <v>341</v>
      </c>
      <c r="L21" s="9">
        <v>320</v>
      </c>
      <c r="M21" s="9">
        <v>280</v>
      </c>
      <c r="N21" s="9">
        <v>314</v>
      </c>
      <c r="O21" s="9">
        <v>335</v>
      </c>
      <c r="P21" s="9">
        <v>338</v>
      </c>
      <c r="Q21" s="42">
        <v>245</v>
      </c>
      <c r="R21" s="42">
        <v>257</v>
      </c>
      <c r="S21" s="42">
        <v>312</v>
      </c>
      <c r="T21" s="42">
        <v>341</v>
      </c>
      <c r="U21" s="42">
        <v>232</v>
      </c>
      <c r="V21" s="42">
        <v>289</v>
      </c>
      <c r="W21" s="42">
        <v>322</v>
      </c>
      <c r="X21" s="42">
        <v>293</v>
      </c>
      <c r="Y21" s="42">
        <v>197</v>
      </c>
      <c r="Z21" s="106">
        <f t="shared" si="0"/>
        <v>584</v>
      </c>
      <c r="AA21" s="106">
        <f t="shared" si="1"/>
        <v>985</v>
      </c>
      <c r="AB21" s="106">
        <f t="shared" si="2"/>
        <v>1255</v>
      </c>
      <c r="AC21" s="106">
        <f t="shared" si="3"/>
        <v>1175</v>
      </c>
      <c r="AD21" s="106">
        <f t="shared" si="4"/>
        <v>1174</v>
      </c>
    </row>
    <row r="22" spans="2:30" ht="15" customHeight="1" thickBot="1">
      <c r="B22" s="61" t="s">
        <v>12</v>
      </c>
      <c r="C22" s="11">
        <v>42</v>
      </c>
      <c r="D22" s="128">
        <v>33</v>
      </c>
      <c r="E22" s="128">
        <v>27</v>
      </c>
      <c r="F22" s="128">
        <v>52</v>
      </c>
      <c r="G22" s="128">
        <v>52</v>
      </c>
      <c r="H22" s="128">
        <v>77</v>
      </c>
      <c r="I22" s="128">
        <v>106</v>
      </c>
      <c r="J22" s="128">
        <v>156</v>
      </c>
      <c r="K22" s="128">
        <v>191</v>
      </c>
      <c r="L22" s="128">
        <v>184</v>
      </c>
      <c r="M22" s="128">
        <v>130</v>
      </c>
      <c r="N22" s="128">
        <v>182</v>
      </c>
      <c r="O22" s="128">
        <v>231</v>
      </c>
      <c r="P22" s="128">
        <v>146</v>
      </c>
      <c r="Q22" s="121">
        <v>109</v>
      </c>
      <c r="R22" s="121">
        <v>129</v>
      </c>
      <c r="S22" s="121">
        <v>157</v>
      </c>
      <c r="T22" s="121">
        <v>129</v>
      </c>
      <c r="U22" s="121">
        <v>68</v>
      </c>
      <c r="V22" s="121">
        <v>134</v>
      </c>
      <c r="W22" s="121">
        <v>147</v>
      </c>
      <c r="X22" s="121">
        <v>126</v>
      </c>
      <c r="Y22" s="121">
        <v>148</v>
      </c>
      <c r="Z22" s="95">
        <f t="shared" si="0"/>
        <v>154</v>
      </c>
      <c r="AA22" s="95">
        <f t="shared" si="1"/>
        <v>391</v>
      </c>
      <c r="AB22" s="95">
        <f t="shared" si="2"/>
        <v>687</v>
      </c>
      <c r="AC22" s="95">
        <f t="shared" si="3"/>
        <v>615</v>
      </c>
      <c r="AD22" s="95">
        <f t="shared" si="4"/>
        <v>488</v>
      </c>
    </row>
    <row r="23" spans="2:30" ht="15" customHeight="1" thickBot="1">
      <c r="B23" s="126" t="s">
        <v>81</v>
      </c>
      <c r="C23" s="127">
        <f>SUM(C6:C22)</f>
        <v>5688</v>
      </c>
      <c r="D23" s="127">
        <f aca="true" t="shared" si="5" ref="D23:I23">SUM(D6:D22)</f>
        <v>5935</v>
      </c>
      <c r="E23" s="127">
        <f t="shared" si="5"/>
        <v>5484</v>
      </c>
      <c r="F23" s="127">
        <f t="shared" si="5"/>
        <v>8836</v>
      </c>
      <c r="G23" s="127">
        <f t="shared" si="5"/>
        <v>11050</v>
      </c>
      <c r="H23" s="127">
        <f t="shared" si="5"/>
        <v>12938</v>
      </c>
      <c r="I23" s="127">
        <f t="shared" si="5"/>
        <v>13487</v>
      </c>
      <c r="J23" s="127">
        <f aca="true" t="shared" si="6" ref="J23:AC23">SUM(J6:J22)</f>
        <v>21211</v>
      </c>
      <c r="K23" s="127">
        <f t="shared" si="6"/>
        <v>23433</v>
      </c>
      <c r="L23" s="127">
        <f t="shared" si="6"/>
        <v>23704</v>
      </c>
      <c r="M23" s="127">
        <f t="shared" si="6"/>
        <v>19241</v>
      </c>
      <c r="N23" s="127">
        <f t="shared" si="6"/>
        <v>26941</v>
      </c>
      <c r="O23" s="127">
        <v>27597</v>
      </c>
      <c r="P23" s="127">
        <f t="shared" si="6"/>
        <v>24533</v>
      </c>
      <c r="Q23" s="127">
        <f t="shared" si="6"/>
        <v>19358</v>
      </c>
      <c r="R23" s="127">
        <f t="shared" si="6"/>
        <v>22148</v>
      </c>
      <c r="S23" s="127">
        <f aca="true" t="shared" si="7" ref="S23:X23">SUM(S6:S22)</f>
        <v>21737</v>
      </c>
      <c r="T23" s="127">
        <f t="shared" si="7"/>
        <v>20505</v>
      </c>
      <c r="U23" s="127">
        <f t="shared" si="7"/>
        <v>14861</v>
      </c>
      <c r="V23" s="127">
        <f t="shared" si="7"/>
        <v>20751</v>
      </c>
      <c r="W23" s="127">
        <f t="shared" si="7"/>
        <v>24792</v>
      </c>
      <c r="X23" s="127">
        <f t="shared" si="7"/>
        <v>23421</v>
      </c>
      <c r="Y23" s="127">
        <f>SUM(Y6:Y22)</f>
        <v>19324</v>
      </c>
      <c r="Z23" s="127">
        <f t="shared" si="6"/>
        <v>25943</v>
      </c>
      <c r="AA23" s="127">
        <f t="shared" si="6"/>
        <v>58686</v>
      </c>
      <c r="AB23" s="127">
        <f t="shared" si="6"/>
        <v>93319</v>
      </c>
      <c r="AC23" s="142">
        <f t="shared" si="6"/>
        <v>93636</v>
      </c>
      <c r="AD23" s="142">
        <f t="shared" si="4"/>
        <v>77854</v>
      </c>
    </row>
    <row r="24" spans="3:7" ht="12.75">
      <c r="C24" s="35"/>
      <c r="G24" s="35"/>
    </row>
    <row r="25" spans="2:7" ht="32.25" customHeight="1">
      <c r="B25" s="204" t="s">
        <v>149</v>
      </c>
      <c r="C25" s="204"/>
      <c r="D25" s="204"/>
      <c r="E25" s="204"/>
      <c r="G25" s="35"/>
    </row>
    <row r="26" ht="13.5" thickBot="1"/>
    <row r="27" spans="3:25" ht="39.75" customHeight="1" thickBot="1">
      <c r="C27" s="125" t="s">
        <v>17</v>
      </c>
      <c r="D27" s="125" t="s">
        <v>18</v>
      </c>
      <c r="E27" s="125" t="s">
        <v>19</v>
      </c>
      <c r="F27" s="125" t="s">
        <v>90</v>
      </c>
      <c r="G27" s="125" t="s">
        <v>95</v>
      </c>
      <c r="H27" s="125" t="s">
        <v>97</v>
      </c>
      <c r="I27" s="125" t="s">
        <v>101</v>
      </c>
      <c r="J27" s="125" t="s">
        <v>107</v>
      </c>
      <c r="K27" s="125" t="s">
        <v>111</v>
      </c>
      <c r="L27" s="125" t="s">
        <v>121</v>
      </c>
      <c r="M27" s="125" t="s">
        <v>136</v>
      </c>
      <c r="N27" s="125" t="s">
        <v>140</v>
      </c>
      <c r="O27" s="125" t="s">
        <v>144</v>
      </c>
      <c r="P27" s="125" t="s">
        <v>147</v>
      </c>
      <c r="Q27" s="125" t="s">
        <v>159</v>
      </c>
      <c r="R27" s="125" t="s">
        <v>174</v>
      </c>
      <c r="S27" s="125" t="s">
        <v>180</v>
      </c>
      <c r="T27" s="125" t="s">
        <v>193</v>
      </c>
      <c r="U27" s="125" t="s">
        <v>201</v>
      </c>
      <c r="V27" s="125" t="s">
        <v>93</v>
      </c>
      <c r="W27" s="125" t="s">
        <v>105</v>
      </c>
      <c r="X27" s="125" t="s">
        <v>142</v>
      </c>
      <c r="Y27" s="125" t="s">
        <v>175</v>
      </c>
    </row>
    <row r="28" spans="2:25" ht="12.75">
      <c r="B28" s="59" t="s">
        <v>130</v>
      </c>
      <c r="C28" s="21">
        <f aca="true" t="shared" si="8" ref="C28:C45">+(G6-C6)/C6</f>
        <v>1.0904522613065326</v>
      </c>
      <c r="D28" s="22">
        <f aca="true" t="shared" si="9" ref="D28:D36">+(H6-D6)/D6</f>
        <v>1.3812316715542523</v>
      </c>
      <c r="E28" s="53">
        <f aca="true" t="shared" si="10" ref="E28:E36">+(I6-E6)/E6</f>
        <v>1.7758620689655173</v>
      </c>
      <c r="F28" s="15">
        <f aca="true" t="shared" si="11" ref="F28:U28">+(J6-F6)/F6</f>
        <v>1.6429918290383407</v>
      </c>
      <c r="G28" s="15">
        <f t="shared" si="11"/>
        <v>1.335576923076923</v>
      </c>
      <c r="H28" s="18">
        <f t="shared" si="11"/>
        <v>0.9178981937602627</v>
      </c>
      <c r="I28" s="18">
        <f t="shared" si="11"/>
        <v>0.278407014979905</v>
      </c>
      <c r="J28" s="18">
        <f t="shared" si="11"/>
        <v>0.12841854934601665</v>
      </c>
      <c r="K28" s="18">
        <f t="shared" si="11"/>
        <v>-0.045286125977768626</v>
      </c>
      <c r="L28" s="18">
        <f t="shared" si="11"/>
        <v>-0.05286815068493151</v>
      </c>
      <c r="M28" s="18">
        <f t="shared" si="11"/>
        <v>0.21663332380680195</v>
      </c>
      <c r="N28" s="18">
        <f t="shared" si="11"/>
        <v>-0.032033719704952585</v>
      </c>
      <c r="O28" s="18">
        <f t="shared" si="11"/>
        <v>0.014014661492022424</v>
      </c>
      <c r="P28" s="18">
        <f t="shared" si="11"/>
        <v>-0.02847457627118644</v>
      </c>
      <c r="Q28" s="18">
        <f t="shared" si="11"/>
        <v>-0.262861169837914</v>
      </c>
      <c r="R28" s="18">
        <f t="shared" si="11"/>
        <v>-0.09144350097975179</v>
      </c>
      <c r="S28" s="18">
        <f t="shared" si="11"/>
        <v>0.030618753986816925</v>
      </c>
      <c r="T28" s="18">
        <f t="shared" si="11"/>
        <v>0.07443591532914631</v>
      </c>
      <c r="U28" s="18">
        <f t="shared" si="11"/>
        <v>0.1602931803696622</v>
      </c>
      <c r="V28" s="163">
        <f aca="true" t="shared" si="12" ref="V28:V45">+(AA6-Z6)/Z6</f>
        <v>1.4935799782372143</v>
      </c>
      <c r="W28" s="163">
        <f aca="true" t="shared" si="13" ref="W28:Y45">+(AB6-AA6)/AA6</f>
        <v>0.5512305812532728</v>
      </c>
      <c r="X28" s="163">
        <f t="shared" si="13"/>
        <v>0.007820411837515471</v>
      </c>
      <c r="Y28" s="163">
        <f t="shared" si="13"/>
        <v>-0.08932060514709987</v>
      </c>
    </row>
    <row r="29" spans="2:25" ht="12.75">
      <c r="B29" s="60" t="s">
        <v>131</v>
      </c>
      <c r="C29" s="23">
        <f t="shared" si="8"/>
        <v>1.355140186915888</v>
      </c>
      <c r="D29" s="24">
        <f t="shared" si="9"/>
        <v>1.1478260869565218</v>
      </c>
      <c r="E29" s="54">
        <f t="shared" si="10"/>
        <v>1.2136752136752136</v>
      </c>
      <c r="F29" s="18">
        <f aca="true" t="shared" si="14" ref="F29:F45">+(J7-F7)/F7</f>
        <v>1.4077669902912622</v>
      </c>
      <c r="G29" s="18">
        <f aca="true" t="shared" si="15" ref="G29:G45">+(K7-G7)/G7</f>
        <v>1.5396825396825398</v>
      </c>
      <c r="H29" s="18">
        <f aca="true" t="shared" si="16" ref="H29:H45">+(L7-H7)/H7</f>
        <v>1.4979757085020242</v>
      </c>
      <c r="I29" s="18">
        <f aca="true" t="shared" si="17" ref="I29:I45">+(M7-I7)/I7</f>
        <v>0.9575289575289575</v>
      </c>
      <c r="J29" s="18">
        <f aca="true" t="shared" si="18" ref="J29:J45">+(N7-J7)/J7</f>
        <v>0.43951612903225806</v>
      </c>
      <c r="K29" s="18">
        <f aca="true" t="shared" si="19" ref="K29:K45">+(O7-K7)/K7</f>
        <v>-0.1546875</v>
      </c>
      <c r="L29" s="18">
        <f aca="true" t="shared" si="20" ref="L29:L45">+(P7-L7)/L7</f>
        <v>-0.09238249594813615</v>
      </c>
      <c r="M29" s="18">
        <f aca="true" t="shared" si="21" ref="M29:M43">+(Q7-M7)/M7</f>
        <v>-0.11834319526627218</v>
      </c>
      <c r="N29" s="18">
        <f aca="true" t="shared" si="22" ref="N29:N45">+(R7-N7)/N7</f>
        <v>-0.19047619047619047</v>
      </c>
      <c r="O29" s="18">
        <f aca="true" t="shared" si="23" ref="O29:O45">+(S7-O7)/O7</f>
        <v>0.014787430683918669</v>
      </c>
      <c r="P29" s="18">
        <f aca="true" t="shared" si="24" ref="P29:P43">+(T7-P7)/P7</f>
        <v>-0.0125</v>
      </c>
      <c r="Q29" s="18">
        <f aca="true" t="shared" si="25" ref="Q29:Q43">+(U7-Q7)/Q7</f>
        <v>-0.049217002237136466</v>
      </c>
      <c r="R29" s="18">
        <f aca="true" t="shared" si="26" ref="R29:R45">+(V7-R7)/R7</f>
        <v>-0.185121107266436</v>
      </c>
      <c r="S29" s="18">
        <f aca="true" t="shared" si="27" ref="S29:S43">+(W7-S7)/S7</f>
        <v>0.020036429872495445</v>
      </c>
      <c r="T29" s="18">
        <f aca="true" t="shared" si="28" ref="T29:U45">+(X7-T7)/T7</f>
        <v>0.003616636528028933</v>
      </c>
      <c r="U29" s="18">
        <f aca="true" t="shared" si="29" ref="U29:U43">+(Y7-U7)/U7</f>
        <v>0.007058823529411765</v>
      </c>
      <c r="V29" s="164">
        <f t="shared" si="12"/>
        <v>1.3009174311926606</v>
      </c>
      <c r="W29" s="164">
        <f t="shared" si="13"/>
        <v>0.9760765550239234</v>
      </c>
      <c r="X29" s="164">
        <f t="shared" si="13"/>
        <v>-0.1420500403551251</v>
      </c>
      <c r="Y29" s="164">
        <f t="shared" si="13"/>
        <v>-0.060206961429915336</v>
      </c>
    </row>
    <row r="30" spans="2:25" ht="12.75">
      <c r="B30" s="60" t="s">
        <v>8</v>
      </c>
      <c r="C30" s="23">
        <f t="shared" si="8"/>
        <v>0.336734693877551</v>
      </c>
      <c r="D30" s="24">
        <f t="shared" si="9"/>
        <v>0.37857142857142856</v>
      </c>
      <c r="E30" s="54">
        <f t="shared" si="10"/>
        <v>0.24444444444444444</v>
      </c>
      <c r="F30" s="18">
        <f t="shared" si="14"/>
        <v>0.5260115606936416</v>
      </c>
      <c r="G30" s="18">
        <f t="shared" si="15"/>
        <v>0.9847328244274809</v>
      </c>
      <c r="H30" s="18">
        <f t="shared" si="16"/>
        <v>0.2694300518134715</v>
      </c>
      <c r="I30" s="18">
        <f t="shared" si="17"/>
        <v>0.25595238095238093</v>
      </c>
      <c r="J30" s="18">
        <f t="shared" si="18"/>
        <v>0.08712121212121213</v>
      </c>
      <c r="K30" s="18">
        <f t="shared" si="19"/>
        <v>-0.06538461538461539</v>
      </c>
      <c r="L30" s="18">
        <f t="shared" si="20"/>
        <v>-0.20816326530612245</v>
      </c>
      <c r="M30" s="18">
        <f t="shared" si="21"/>
        <v>-0.1895734597156398</v>
      </c>
      <c r="N30" s="18">
        <f t="shared" si="22"/>
        <v>-0.10801393728222997</v>
      </c>
      <c r="O30" s="18">
        <f t="shared" si="23"/>
        <v>-0.11934156378600823</v>
      </c>
      <c r="P30" s="18">
        <f t="shared" si="24"/>
        <v>0.20103092783505155</v>
      </c>
      <c r="Q30" s="18">
        <f t="shared" si="25"/>
        <v>-0.22807017543859648</v>
      </c>
      <c r="R30" s="18">
        <f t="shared" si="26"/>
        <v>-0.26171875</v>
      </c>
      <c r="S30" s="18">
        <f t="shared" si="27"/>
        <v>0.0514018691588785</v>
      </c>
      <c r="T30" s="18">
        <f t="shared" si="28"/>
        <v>-0.09871244635193133</v>
      </c>
      <c r="U30" s="18">
        <f t="shared" si="29"/>
        <v>0.44696969696969696</v>
      </c>
      <c r="V30" s="164">
        <f t="shared" si="12"/>
        <v>0.38461538461538464</v>
      </c>
      <c r="W30" s="164">
        <f t="shared" si="13"/>
        <v>0.32671957671957674</v>
      </c>
      <c r="X30" s="164">
        <f t="shared" si="13"/>
        <v>-0.13858424725822532</v>
      </c>
      <c r="Y30" s="164">
        <f t="shared" si="13"/>
        <v>-0.1111111111111111</v>
      </c>
    </row>
    <row r="31" spans="2:25" ht="12.75">
      <c r="B31" s="60" t="s">
        <v>124</v>
      </c>
      <c r="C31" s="23">
        <f t="shared" si="8"/>
        <v>0.6790123456790124</v>
      </c>
      <c r="D31" s="24">
        <f t="shared" si="9"/>
        <v>1.1935483870967742</v>
      </c>
      <c r="E31" s="54">
        <f t="shared" si="10"/>
        <v>1.8304093567251463</v>
      </c>
      <c r="F31" s="18">
        <f t="shared" si="14"/>
        <v>1.892156862745098</v>
      </c>
      <c r="G31" s="18">
        <f t="shared" si="15"/>
        <v>1.8308823529411764</v>
      </c>
      <c r="H31" s="18">
        <f t="shared" si="16"/>
        <v>0.8529411764705882</v>
      </c>
      <c r="I31" s="18">
        <f t="shared" si="17"/>
        <v>0.010330578512396695</v>
      </c>
      <c r="J31" s="18">
        <f t="shared" si="18"/>
        <v>0.12203389830508475</v>
      </c>
      <c r="K31" s="18">
        <f t="shared" si="19"/>
        <v>-0.18961038961038962</v>
      </c>
      <c r="L31" s="18">
        <f t="shared" si="20"/>
        <v>-0.1349206349206349</v>
      </c>
      <c r="M31" s="18">
        <f t="shared" si="21"/>
        <v>-0.06134969325153374</v>
      </c>
      <c r="N31" s="18">
        <f t="shared" si="22"/>
        <v>-0.1419939577039275</v>
      </c>
      <c r="O31" s="18">
        <f t="shared" si="23"/>
        <v>-0.16346153846153846</v>
      </c>
      <c r="P31" s="18">
        <f t="shared" si="24"/>
        <v>-0.09480122324159021</v>
      </c>
      <c r="Q31" s="18">
        <f t="shared" si="25"/>
        <v>-0.13725490196078433</v>
      </c>
      <c r="R31" s="18">
        <f t="shared" si="26"/>
        <v>0.09683098591549295</v>
      </c>
      <c r="S31" s="18">
        <f t="shared" si="27"/>
        <v>0.3065134099616858</v>
      </c>
      <c r="T31" s="18">
        <f t="shared" si="28"/>
        <v>0.05405405405405406</v>
      </c>
      <c r="U31" s="18">
        <f t="shared" si="29"/>
        <v>0.5984848484848485</v>
      </c>
      <c r="V31" s="164">
        <f t="shared" si="12"/>
        <v>1.426002766251729</v>
      </c>
      <c r="W31" s="164">
        <f t="shared" si="13"/>
        <v>0.5262257696693272</v>
      </c>
      <c r="X31" s="164">
        <f t="shared" si="13"/>
        <v>-0.13896152409413523</v>
      </c>
      <c r="Y31" s="164">
        <f t="shared" si="13"/>
        <v>-0.07462039045553145</v>
      </c>
    </row>
    <row r="32" spans="2:25" ht="12.75">
      <c r="B32" s="60" t="s">
        <v>9</v>
      </c>
      <c r="C32" s="23">
        <f t="shared" si="8"/>
        <v>1.3460207612456747</v>
      </c>
      <c r="D32" s="24">
        <f t="shared" si="9"/>
        <v>1.289655172413793</v>
      </c>
      <c r="E32" s="54">
        <f t="shared" si="10"/>
        <v>1.0509915014164306</v>
      </c>
      <c r="F32" s="18">
        <f t="shared" si="14"/>
        <v>1.2817460317460319</v>
      </c>
      <c r="G32" s="18">
        <f t="shared" si="15"/>
        <v>1.1047197640117994</v>
      </c>
      <c r="H32" s="18">
        <f t="shared" si="16"/>
        <v>1.2439759036144578</v>
      </c>
      <c r="I32" s="18">
        <f t="shared" si="17"/>
        <v>0.6685082872928176</v>
      </c>
      <c r="J32" s="18">
        <f t="shared" si="18"/>
        <v>0.24</v>
      </c>
      <c r="K32" s="18">
        <f t="shared" si="19"/>
        <v>-0.09390329362298529</v>
      </c>
      <c r="L32" s="18">
        <f t="shared" si="20"/>
        <v>-0.11812080536912752</v>
      </c>
      <c r="M32" s="18">
        <f t="shared" si="21"/>
        <v>-0.1630794701986755</v>
      </c>
      <c r="N32" s="18">
        <f t="shared" si="22"/>
        <v>-0.15778401122019636</v>
      </c>
      <c r="O32" s="18">
        <f t="shared" si="23"/>
        <v>0.0030935808197989174</v>
      </c>
      <c r="P32" s="18">
        <f t="shared" si="24"/>
        <v>-0.18188736681887366</v>
      </c>
      <c r="Q32" s="18">
        <f t="shared" si="25"/>
        <v>-0.2878338278931751</v>
      </c>
      <c r="R32" s="18">
        <f t="shared" si="26"/>
        <v>-0.1540383014154871</v>
      </c>
      <c r="S32" s="18">
        <f t="shared" si="27"/>
        <v>-0.18041634541249035</v>
      </c>
      <c r="T32" s="18">
        <f t="shared" si="28"/>
        <v>0.13209302325581396</v>
      </c>
      <c r="U32" s="18">
        <f t="shared" si="29"/>
        <v>0.2625</v>
      </c>
      <c r="V32" s="164">
        <f t="shared" si="12"/>
        <v>1.2395543175487465</v>
      </c>
      <c r="W32" s="164">
        <f t="shared" si="13"/>
        <v>0.7260572139303483</v>
      </c>
      <c r="X32" s="164">
        <f t="shared" si="13"/>
        <v>-0.13186813186813187</v>
      </c>
      <c r="Y32" s="164">
        <f t="shared" si="13"/>
        <v>-0.14754098360655737</v>
      </c>
    </row>
    <row r="33" spans="2:25" ht="12.75">
      <c r="B33" s="60" t="s">
        <v>10</v>
      </c>
      <c r="C33" s="23">
        <f t="shared" si="8"/>
        <v>0.25862068965517243</v>
      </c>
      <c r="D33" s="24">
        <f t="shared" si="9"/>
        <v>0.7846153846153846</v>
      </c>
      <c r="E33" s="54">
        <f t="shared" si="10"/>
        <v>1.6545454545454545</v>
      </c>
      <c r="F33" s="18">
        <f t="shared" si="14"/>
        <v>1.3298969072164948</v>
      </c>
      <c r="G33" s="18">
        <f t="shared" si="15"/>
        <v>1.7123287671232876</v>
      </c>
      <c r="H33" s="18">
        <f t="shared" si="16"/>
        <v>0.6982758620689655</v>
      </c>
      <c r="I33" s="18">
        <f t="shared" si="17"/>
        <v>0.03424657534246575</v>
      </c>
      <c r="J33" s="18">
        <f t="shared" si="18"/>
        <v>-0.048672566371681415</v>
      </c>
      <c r="K33" s="18">
        <f t="shared" si="19"/>
        <v>0.04040404040404041</v>
      </c>
      <c r="L33" s="18">
        <f t="shared" si="20"/>
        <v>-0.09644670050761421</v>
      </c>
      <c r="M33" s="18">
        <f t="shared" si="21"/>
        <v>-0.046357615894039736</v>
      </c>
      <c r="N33" s="18">
        <f t="shared" si="22"/>
        <v>-0.15813953488372093</v>
      </c>
      <c r="O33" s="18">
        <f t="shared" si="23"/>
        <v>0.0825242718446602</v>
      </c>
      <c r="P33" s="18">
        <f t="shared" si="24"/>
        <v>0.056179775280898875</v>
      </c>
      <c r="Q33" s="18">
        <f t="shared" si="25"/>
        <v>-0.3402777777777778</v>
      </c>
      <c r="R33" s="18">
        <f t="shared" si="26"/>
        <v>0.022099447513812154</v>
      </c>
      <c r="S33" s="18">
        <f t="shared" si="27"/>
        <v>-0.15246636771300448</v>
      </c>
      <c r="T33" s="18">
        <f t="shared" si="28"/>
        <v>0.2074468085106383</v>
      </c>
      <c r="U33" s="18">
        <f t="shared" si="29"/>
        <v>0.8526315789473684</v>
      </c>
      <c r="V33" s="164">
        <f t="shared" si="12"/>
        <v>1.04</v>
      </c>
      <c r="W33" s="164">
        <f t="shared" si="13"/>
        <v>0.35650623885918004</v>
      </c>
      <c r="X33" s="164">
        <f t="shared" si="13"/>
        <v>-0.0683311432325887</v>
      </c>
      <c r="Y33" s="164">
        <f t="shared" si="13"/>
        <v>-0.02538787023977433</v>
      </c>
    </row>
    <row r="34" spans="2:25" ht="12.75">
      <c r="B34" s="60" t="s">
        <v>132</v>
      </c>
      <c r="C34" s="23">
        <f t="shared" si="8"/>
        <v>0.13270142180094788</v>
      </c>
      <c r="D34" s="24">
        <f t="shared" si="9"/>
        <v>1.4656862745098038</v>
      </c>
      <c r="E34" s="54">
        <f t="shared" si="10"/>
        <v>1.5217391304347827</v>
      </c>
      <c r="F34" s="18">
        <f t="shared" si="14"/>
        <v>1.3183391003460208</v>
      </c>
      <c r="G34" s="18">
        <f t="shared" si="15"/>
        <v>2.192468619246862</v>
      </c>
      <c r="H34" s="18">
        <f t="shared" si="16"/>
        <v>0.5546719681908548</v>
      </c>
      <c r="I34" s="18">
        <f t="shared" si="17"/>
        <v>0.32112068965517243</v>
      </c>
      <c r="J34" s="18">
        <f t="shared" si="18"/>
        <v>0.28507462686567164</v>
      </c>
      <c r="K34" s="18">
        <f t="shared" si="19"/>
        <v>0.014416775884665793</v>
      </c>
      <c r="L34" s="18">
        <f t="shared" si="20"/>
        <v>0.00639386189258312</v>
      </c>
      <c r="M34" s="18">
        <f t="shared" si="21"/>
        <v>0.12234910277324633</v>
      </c>
      <c r="N34" s="18">
        <f t="shared" si="22"/>
        <v>-0.13008130081300814</v>
      </c>
      <c r="O34" s="18">
        <f t="shared" si="23"/>
        <v>-0.059431524547803614</v>
      </c>
      <c r="P34" s="18">
        <f t="shared" si="24"/>
        <v>-0.21982210927573062</v>
      </c>
      <c r="Q34" s="18">
        <f t="shared" si="25"/>
        <v>-0.3183139534883721</v>
      </c>
      <c r="R34" s="18">
        <f t="shared" si="26"/>
        <v>-0.35647530040053405</v>
      </c>
      <c r="S34" s="18">
        <f t="shared" si="27"/>
        <v>-0.009615384615384616</v>
      </c>
      <c r="T34" s="18">
        <f t="shared" si="28"/>
        <v>0.36319218241042345</v>
      </c>
      <c r="U34" s="18">
        <f t="shared" si="29"/>
        <v>0.43283582089552236</v>
      </c>
      <c r="V34" s="164">
        <f t="shared" si="12"/>
        <v>1.1126126126126126</v>
      </c>
      <c r="W34" s="164">
        <f t="shared" si="13"/>
        <v>0.6092750533049041</v>
      </c>
      <c r="X34" s="164">
        <f t="shared" si="13"/>
        <v>-0.006955945677376615</v>
      </c>
      <c r="Y34" s="164">
        <f t="shared" si="13"/>
        <v>-0.2351567711807872</v>
      </c>
    </row>
    <row r="35" spans="2:25" ht="12.75">
      <c r="B35" s="60" t="s">
        <v>127</v>
      </c>
      <c r="C35" s="23">
        <f t="shared" si="8"/>
        <v>0.6746575342465754</v>
      </c>
      <c r="D35" s="24">
        <f t="shared" si="9"/>
        <v>1.02020202020202</v>
      </c>
      <c r="E35" s="54">
        <f t="shared" si="10"/>
        <v>1.5648535564853556</v>
      </c>
      <c r="F35" s="18">
        <f t="shared" si="14"/>
        <v>1.8083538083538084</v>
      </c>
      <c r="G35" s="18">
        <f t="shared" si="15"/>
        <v>1.4335378323108385</v>
      </c>
      <c r="H35" s="18">
        <f t="shared" si="16"/>
        <v>0.82</v>
      </c>
      <c r="I35" s="18">
        <f t="shared" si="17"/>
        <v>0.5171288743882545</v>
      </c>
      <c r="J35" s="18">
        <f t="shared" si="18"/>
        <v>0.3193350831146107</v>
      </c>
      <c r="K35" s="18">
        <f t="shared" si="19"/>
        <v>0.1722689075630252</v>
      </c>
      <c r="L35" s="18">
        <f t="shared" si="20"/>
        <v>-0.0018315018315018315</v>
      </c>
      <c r="M35" s="18">
        <f t="shared" si="21"/>
        <v>0.12903225806451613</v>
      </c>
      <c r="N35" s="18">
        <f t="shared" si="22"/>
        <v>-0.24005305039787797</v>
      </c>
      <c r="O35" s="18">
        <f t="shared" si="23"/>
        <v>-0.24301075268817204</v>
      </c>
      <c r="P35" s="18">
        <f t="shared" si="24"/>
        <v>-0.14311926605504588</v>
      </c>
      <c r="Q35" s="18">
        <f t="shared" si="25"/>
        <v>-0.24095238095238095</v>
      </c>
      <c r="R35" s="18">
        <f t="shared" si="26"/>
        <v>-0.007853403141361256</v>
      </c>
      <c r="S35" s="18">
        <f t="shared" si="27"/>
        <v>0.26988636363636365</v>
      </c>
      <c r="T35" s="18">
        <f t="shared" si="28"/>
        <v>0.1937901498929336</v>
      </c>
      <c r="U35" s="18">
        <f t="shared" si="29"/>
        <v>0.4215809284818068</v>
      </c>
      <c r="V35" s="164">
        <f t="shared" si="12"/>
        <v>1.3036437246963564</v>
      </c>
      <c r="W35" s="164">
        <f t="shared" si="13"/>
        <v>0.6590509666080844</v>
      </c>
      <c r="X35" s="164">
        <f t="shared" si="13"/>
        <v>-0.00826271186440678</v>
      </c>
      <c r="Y35" s="164">
        <f t="shared" si="13"/>
        <v>-0.16171758171330913</v>
      </c>
    </row>
    <row r="36" spans="2:25" ht="12.75">
      <c r="B36" s="60" t="s">
        <v>88</v>
      </c>
      <c r="C36" s="23">
        <f t="shared" si="8"/>
        <v>1.508881922675026</v>
      </c>
      <c r="D36" s="24">
        <f t="shared" si="9"/>
        <v>1.420349434737924</v>
      </c>
      <c r="E36" s="54">
        <f t="shared" si="10"/>
        <v>1.7494456762749446</v>
      </c>
      <c r="F36" s="18">
        <f t="shared" si="14"/>
        <v>1.347010550996483</v>
      </c>
      <c r="G36" s="18">
        <f t="shared" si="15"/>
        <v>0.8384006663890046</v>
      </c>
      <c r="H36" s="18">
        <f t="shared" si="16"/>
        <v>0.8360934182590234</v>
      </c>
      <c r="I36" s="18">
        <f t="shared" si="17"/>
        <v>0.5657258064516129</v>
      </c>
      <c r="J36" s="18">
        <f t="shared" si="18"/>
        <v>0.35664335664335667</v>
      </c>
      <c r="K36" s="18">
        <f t="shared" si="19"/>
        <v>0.27390122338015405</v>
      </c>
      <c r="L36" s="18">
        <f t="shared" si="20"/>
        <v>0.1123959296947271</v>
      </c>
      <c r="M36" s="18">
        <f t="shared" si="21"/>
        <v>-0.06361061035281998</v>
      </c>
      <c r="N36" s="18">
        <f t="shared" si="22"/>
        <v>-0.2557069219440353</v>
      </c>
      <c r="O36" s="18">
        <f t="shared" si="23"/>
        <v>-0.35532633825360127</v>
      </c>
      <c r="P36" s="18">
        <f t="shared" si="24"/>
        <v>-0.2588357588357588</v>
      </c>
      <c r="Q36" s="18">
        <f t="shared" si="25"/>
        <v>-0.20187018701870188</v>
      </c>
      <c r="R36" s="18">
        <f t="shared" si="26"/>
        <v>-0.1009151620084096</v>
      </c>
      <c r="S36" s="18">
        <f t="shared" si="27"/>
        <v>0.3773793103448276</v>
      </c>
      <c r="T36" s="18">
        <f t="shared" si="28"/>
        <v>0.26255259467040676</v>
      </c>
      <c r="U36" s="18">
        <f t="shared" si="29"/>
        <v>0.3366643694004135</v>
      </c>
      <c r="V36" s="164">
        <f t="shared" si="12"/>
        <v>1.4768620537681798</v>
      </c>
      <c r="W36" s="164">
        <f t="shared" si="13"/>
        <v>0.6061387900355872</v>
      </c>
      <c r="X36" s="164">
        <f t="shared" si="13"/>
        <v>0.003268154877305711</v>
      </c>
      <c r="Y36" s="164">
        <f t="shared" si="13"/>
        <v>-0.24210468197879859</v>
      </c>
    </row>
    <row r="37" spans="2:25" ht="12.75">
      <c r="B37" s="60" t="s">
        <v>125</v>
      </c>
      <c r="C37" s="23">
        <f t="shared" si="8"/>
        <v>0.9763705103969754</v>
      </c>
      <c r="D37" s="24">
        <f aca="true" t="shared" si="30" ref="D37:D45">+(H15-D15)/D15</f>
        <v>0.7786705624543463</v>
      </c>
      <c r="E37" s="54">
        <f aca="true" t="shared" si="31" ref="E37:E45">+(I15-E15)/E15</f>
        <v>0.9855810008481765</v>
      </c>
      <c r="F37" s="18">
        <f t="shared" si="14"/>
        <v>1.1123085649461146</v>
      </c>
      <c r="G37" s="18">
        <f t="shared" si="15"/>
        <v>0.882831181252989</v>
      </c>
      <c r="H37" s="18">
        <f t="shared" si="16"/>
        <v>0.7240246406570842</v>
      </c>
      <c r="I37" s="18">
        <f t="shared" si="17"/>
        <v>0.4284493806065784</v>
      </c>
      <c r="J37" s="18">
        <f t="shared" si="18"/>
        <v>0.291890440386681</v>
      </c>
      <c r="K37" s="18">
        <f t="shared" si="19"/>
        <v>0.5336550673101346</v>
      </c>
      <c r="L37" s="18">
        <f t="shared" si="20"/>
        <v>0.08932825154835636</v>
      </c>
      <c r="M37" s="18">
        <f t="shared" si="21"/>
        <v>0.042464114832535885</v>
      </c>
      <c r="N37" s="18">
        <f t="shared" si="22"/>
        <v>-0.1675327374766161</v>
      </c>
      <c r="O37" s="18">
        <f t="shared" si="23"/>
        <v>-0.32875124213315665</v>
      </c>
      <c r="P37" s="18">
        <f t="shared" si="24"/>
        <v>-0.1452000874699322</v>
      </c>
      <c r="Q37" s="18">
        <f t="shared" si="25"/>
        <v>-0.21371199082042455</v>
      </c>
      <c r="R37" s="18">
        <f t="shared" si="26"/>
        <v>0.039950062421972535</v>
      </c>
      <c r="S37" s="18">
        <f t="shared" si="27"/>
        <v>0.16728349370836418</v>
      </c>
      <c r="T37" s="18">
        <f t="shared" si="28"/>
        <v>0.06472243540547455</v>
      </c>
      <c r="U37" s="18">
        <f t="shared" si="29"/>
        <v>0.21196643560744255</v>
      </c>
      <c r="V37" s="164">
        <f t="shared" si="12"/>
        <v>0.9726205997392438</v>
      </c>
      <c r="W37" s="164">
        <f t="shared" si="13"/>
        <v>0.5380983854215844</v>
      </c>
      <c r="X37" s="164">
        <f t="shared" si="13"/>
        <v>0.11123388581952118</v>
      </c>
      <c r="Y37" s="164">
        <f t="shared" si="13"/>
        <v>-0.17865429234338748</v>
      </c>
    </row>
    <row r="38" spans="2:25" ht="12.75">
      <c r="B38" s="60" t="s">
        <v>75</v>
      </c>
      <c r="C38" s="23">
        <f t="shared" si="8"/>
        <v>0.16470588235294117</v>
      </c>
      <c r="D38" s="24">
        <f t="shared" si="30"/>
        <v>1.3214285714285714</v>
      </c>
      <c r="E38" s="54">
        <f t="shared" si="31"/>
        <v>1.4078947368421053</v>
      </c>
      <c r="F38" s="18">
        <f t="shared" si="14"/>
        <v>1.1206896551724137</v>
      </c>
      <c r="G38" s="18">
        <f t="shared" si="15"/>
        <v>1.292929292929293</v>
      </c>
      <c r="H38" s="18">
        <f t="shared" si="16"/>
        <v>0.3487179487179487</v>
      </c>
      <c r="I38" s="18">
        <f t="shared" si="17"/>
        <v>0.12568306010928962</v>
      </c>
      <c r="J38" s="18">
        <f t="shared" si="18"/>
        <v>0.35772357723577236</v>
      </c>
      <c r="K38" s="18">
        <f t="shared" si="19"/>
        <v>0.5418502202643172</v>
      </c>
      <c r="L38" s="18">
        <f t="shared" si="20"/>
        <v>0.39543726235741444</v>
      </c>
      <c r="M38" s="18">
        <f t="shared" si="21"/>
        <v>0.25728155339805825</v>
      </c>
      <c r="N38" s="18">
        <f t="shared" si="22"/>
        <v>0.15868263473053892</v>
      </c>
      <c r="O38" s="18">
        <f t="shared" si="23"/>
        <v>-0.13714285714285715</v>
      </c>
      <c r="P38" s="18">
        <f t="shared" si="24"/>
        <v>-0.19618528610354224</v>
      </c>
      <c r="Q38" s="18">
        <f t="shared" si="25"/>
        <v>-0.1969111969111969</v>
      </c>
      <c r="R38" s="18">
        <f t="shared" si="26"/>
        <v>-0.3281653746770026</v>
      </c>
      <c r="S38" s="18">
        <f t="shared" si="27"/>
        <v>0.11920529801324503</v>
      </c>
      <c r="T38" s="18">
        <f t="shared" si="28"/>
        <v>0.2033898305084746</v>
      </c>
      <c r="U38" s="18">
        <f t="shared" si="29"/>
        <v>0.1875</v>
      </c>
      <c r="V38" s="164">
        <f t="shared" si="12"/>
        <v>1.002770083102493</v>
      </c>
      <c r="W38" s="164">
        <f t="shared" si="13"/>
        <v>0.42461964038727523</v>
      </c>
      <c r="X38" s="164">
        <f t="shared" si="13"/>
        <v>0.3233009708737864</v>
      </c>
      <c r="Y38" s="164">
        <f t="shared" si="13"/>
        <v>-0.2186353631694791</v>
      </c>
    </row>
    <row r="39" spans="2:25" ht="12.75">
      <c r="B39" s="60" t="s">
        <v>11</v>
      </c>
      <c r="C39" s="23">
        <f t="shared" si="8"/>
        <v>0.8843537414965986</v>
      </c>
      <c r="D39" s="24">
        <f t="shared" si="30"/>
        <v>0.5434782608695652</v>
      </c>
      <c r="E39" s="54">
        <f t="shared" si="31"/>
        <v>1.0567375886524824</v>
      </c>
      <c r="F39" s="18">
        <f t="shared" si="14"/>
        <v>1.262008733624454</v>
      </c>
      <c r="G39" s="18">
        <f t="shared" si="15"/>
        <v>0.776173285198556</v>
      </c>
      <c r="H39" s="18">
        <f t="shared" si="16"/>
        <v>0.8697183098591549</v>
      </c>
      <c r="I39" s="18">
        <f t="shared" si="17"/>
        <v>0.503448275862069</v>
      </c>
      <c r="J39" s="18">
        <f t="shared" si="18"/>
        <v>0.14671814671814673</v>
      </c>
      <c r="K39" s="18">
        <f t="shared" si="19"/>
        <v>0.03048780487804878</v>
      </c>
      <c r="L39" s="18">
        <f t="shared" si="20"/>
        <v>-0.026365348399246705</v>
      </c>
      <c r="M39" s="18">
        <f t="shared" si="21"/>
        <v>0</v>
      </c>
      <c r="N39" s="18">
        <f t="shared" si="22"/>
        <v>-0.18855218855218855</v>
      </c>
      <c r="O39" s="18">
        <f t="shared" si="23"/>
        <v>0.23865877712031558</v>
      </c>
      <c r="P39" s="18">
        <f t="shared" si="24"/>
        <v>0.09671179883945841</v>
      </c>
      <c r="Q39" s="18">
        <f t="shared" si="25"/>
        <v>-0.2018348623853211</v>
      </c>
      <c r="R39" s="18">
        <f t="shared" si="26"/>
        <v>-0.04564315352697095</v>
      </c>
      <c r="S39" s="18">
        <f t="shared" si="27"/>
        <v>-0.007961783439490446</v>
      </c>
      <c r="T39" s="18">
        <f t="shared" si="28"/>
        <v>0.2292768959435626</v>
      </c>
      <c r="U39" s="18">
        <f t="shared" si="29"/>
        <v>0.9655172413793104</v>
      </c>
      <c r="V39" s="164">
        <f t="shared" si="12"/>
        <v>0.9529243937232525</v>
      </c>
      <c r="W39" s="164">
        <f t="shared" si="13"/>
        <v>0.4996347699050402</v>
      </c>
      <c r="X39" s="164">
        <f t="shared" si="13"/>
        <v>-0.05406721870433512</v>
      </c>
      <c r="Y39" s="164">
        <f t="shared" si="13"/>
        <v>0.03141091658084449</v>
      </c>
    </row>
    <row r="40" spans="2:25" ht="12.75">
      <c r="B40" s="60" t="s">
        <v>13</v>
      </c>
      <c r="C40" s="23">
        <f t="shared" si="8"/>
        <v>0.570528967254408</v>
      </c>
      <c r="D40" s="24">
        <f t="shared" si="30"/>
        <v>1.6717267552182162</v>
      </c>
      <c r="E40" s="54">
        <f t="shared" si="31"/>
        <v>1.7805755395683454</v>
      </c>
      <c r="F40" s="18">
        <f t="shared" si="14"/>
        <v>1.4864864864864864</v>
      </c>
      <c r="G40" s="18">
        <f t="shared" si="15"/>
        <v>0.9687249398556536</v>
      </c>
      <c r="H40" s="18">
        <f t="shared" si="16"/>
        <v>1.0142045454545454</v>
      </c>
      <c r="I40" s="18">
        <f t="shared" si="17"/>
        <v>0.47347994825355755</v>
      </c>
      <c r="J40" s="18">
        <f t="shared" si="18"/>
        <v>0.3417391304347826</v>
      </c>
      <c r="K40" s="18">
        <f t="shared" si="19"/>
        <v>0.24887983706720979</v>
      </c>
      <c r="L40" s="18">
        <f t="shared" si="20"/>
        <v>0.10049365303244005</v>
      </c>
      <c r="M40" s="18">
        <f t="shared" si="21"/>
        <v>-0.16988586479367868</v>
      </c>
      <c r="N40" s="18">
        <f t="shared" si="22"/>
        <v>-0.28775113415424497</v>
      </c>
      <c r="O40" s="18">
        <f t="shared" si="23"/>
        <v>-0.30919765166340507</v>
      </c>
      <c r="P40" s="18">
        <f t="shared" si="24"/>
        <v>-0.35084908683114385</v>
      </c>
      <c r="Q40" s="18">
        <f t="shared" si="25"/>
        <v>-0.2808038075092544</v>
      </c>
      <c r="R40" s="18">
        <f t="shared" si="26"/>
        <v>-0.07688808007279345</v>
      </c>
      <c r="S40" s="18">
        <f t="shared" si="27"/>
        <v>0.11237016052880075</v>
      </c>
      <c r="T40" s="18">
        <f t="shared" si="28"/>
        <v>0.21569595261599211</v>
      </c>
      <c r="U40" s="18">
        <f t="shared" si="29"/>
        <v>0.49264705882352944</v>
      </c>
      <c r="V40" s="164">
        <f t="shared" si="12"/>
        <v>1.3201284796573876</v>
      </c>
      <c r="W40" s="164">
        <f t="shared" si="13"/>
        <v>0.6389786186740501</v>
      </c>
      <c r="X40" s="164">
        <f t="shared" si="13"/>
        <v>-0.03557015485687471</v>
      </c>
      <c r="Y40" s="164">
        <f t="shared" si="13"/>
        <v>-0.2669326586220319</v>
      </c>
    </row>
    <row r="41" spans="2:25" ht="12.75">
      <c r="B41" s="60" t="s">
        <v>14</v>
      </c>
      <c r="C41" s="23">
        <f t="shared" si="8"/>
        <v>0.8743718592964824</v>
      </c>
      <c r="D41" s="24">
        <f t="shared" si="30"/>
        <v>1.8865546218487395</v>
      </c>
      <c r="E41" s="54">
        <f t="shared" si="31"/>
        <v>1.7478260869565216</v>
      </c>
      <c r="F41" s="18">
        <f t="shared" si="14"/>
        <v>1.9566473988439306</v>
      </c>
      <c r="G41" s="18">
        <f t="shared" si="15"/>
        <v>2.0294906166219837</v>
      </c>
      <c r="H41" s="18">
        <f t="shared" si="16"/>
        <v>0.45414847161572053</v>
      </c>
      <c r="I41" s="18">
        <f t="shared" si="17"/>
        <v>0.4936708860759494</v>
      </c>
      <c r="J41" s="18">
        <f t="shared" si="18"/>
        <v>0.4682306940371456</v>
      </c>
      <c r="K41" s="18">
        <f t="shared" si="19"/>
        <v>0.3486725663716814</v>
      </c>
      <c r="L41" s="18">
        <f t="shared" si="20"/>
        <v>0.32232232232232233</v>
      </c>
      <c r="M41" s="18">
        <f t="shared" si="21"/>
        <v>-0.05190677966101695</v>
      </c>
      <c r="N41" s="18">
        <f t="shared" si="22"/>
        <v>-0.18974700399467376</v>
      </c>
      <c r="O41" s="18">
        <f t="shared" si="23"/>
        <v>-0.28805774278215224</v>
      </c>
      <c r="P41" s="18">
        <f t="shared" si="24"/>
        <v>-0.2323996971990916</v>
      </c>
      <c r="Q41" s="18">
        <f t="shared" si="25"/>
        <v>-0.19664804469273742</v>
      </c>
      <c r="R41" s="18">
        <f t="shared" si="26"/>
        <v>0.09778142974527526</v>
      </c>
      <c r="S41" s="18">
        <f t="shared" si="27"/>
        <v>0.35576036866359445</v>
      </c>
      <c r="T41" s="18">
        <f t="shared" si="28"/>
        <v>0.17159763313609466</v>
      </c>
      <c r="U41" s="18">
        <f t="shared" si="29"/>
        <v>0.1835883171070932</v>
      </c>
      <c r="V41" s="164">
        <f t="shared" si="12"/>
        <v>1.680157946692991</v>
      </c>
      <c r="W41" s="164">
        <f t="shared" si="13"/>
        <v>0.6850828729281768</v>
      </c>
      <c r="X41" s="164">
        <f t="shared" si="13"/>
        <v>0.08349726775956284</v>
      </c>
      <c r="Y41" s="164">
        <f t="shared" si="13"/>
        <v>-0.1619931410127093</v>
      </c>
    </row>
    <row r="42" spans="2:25" ht="12.75">
      <c r="B42" s="60" t="s">
        <v>15</v>
      </c>
      <c r="C42" s="23">
        <f t="shared" si="8"/>
        <v>1.4</v>
      </c>
      <c r="D42" s="24">
        <f t="shared" si="30"/>
        <v>0.6909090909090909</v>
      </c>
      <c r="E42" s="54">
        <f t="shared" si="31"/>
        <v>2.2758620689655173</v>
      </c>
      <c r="F42" s="18">
        <f t="shared" si="14"/>
        <v>2.0925925925925926</v>
      </c>
      <c r="G42" s="18">
        <f t="shared" si="15"/>
        <v>0.4583333333333333</v>
      </c>
      <c r="H42" s="18">
        <f t="shared" si="16"/>
        <v>1.1290322580645162</v>
      </c>
      <c r="I42" s="18">
        <f t="shared" si="17"/>
        <v>0.3894736842105263</v>
      </c>
      <c r="J42" s="18">
        <f t="shared" si="18"/>
        <v>0.6047904191616766</v>
      </c>
      <c r="K42" s="18">
        <f t="shared" si="19"/>
        <v>0.4928571428571429</v>
      </c>
      <c r="L42" s="18">
        <f t="shared" si="20"/>
        <v>-0.30303030303030304</v>
      </c>
      <c r="M42" s="18">
        <f t="shared" si="21"/>
        <v>0.3181818181818182</v>
      </c>
      <c r="N42" s="18">
        <f t="shared" si="22"/>
        <v>-0.41044776119402987</v>
      </c>
      <c r="O42" s="18">
        <f t="shared" si="23"/>
        <v>-0.21052631578947367</v>
      </c>
      <c r="P42" s="18">
        <f t="shared" si="24"/>
        <v>0.2391304347826087</v>
      </c>
      <c r="Q42" s="18">
        <f t="shared" si="25"/>
        <v>-0.3620689655172414</v>
      </c>
      <c r="R42" s="18">
        <f t="shared" si="26"/>
        <v>0.056962025316455694</v>
      </c>
      <c r="S42" s="18">
        <f t="shared" si="27"/>
        <v>0.10909090909090909</v>
      </c>
      <c r="T42" s="18">
        <f t="shared" si="28"/>
        <v>0.3567251461988304</v>
      </c>
      <c r="U42" s="18">
        <f t="shared" si="29"/>
        <v>0.6486486486486487</v>
      </c>
      <c r="V42" s="164">
        <f t="shared" si="12"/>
        <v>1.5337078651685394</v>
      </c>
      <c r="W42" s="164">
        <f t="shared" si="13"/>
        <v>0.6363636363636364</v>
      </c>
      <c r="X42" s="164">
        <f t="shared" si="13"/>
        <v>-0.07994579945799458</v>
      </c>
      <c r="Y42" s="164">
        <f t="shared" si="13"/>
        <v>-0.09572901325478646</v>
      </c>
    </row>
    <row r="43" spans="2:25" ht="12.75">
      <c r="B43" s="60" t="s">
        <v>129</v>
      </c>
      <c r="C43" s="23">
        <f t="shared" si="8"/>
        <v>0.2987012987012987</v>
      </c>
      <c r="D43" s="24">
        <f t="shared" si="30"/>
        <v>0.5592105263157895</v>
      </c>
      <c r="E43" s="54">
        <f t="shared" si="31"/>
        <v>1.1057692307692308</v>
      </c>
      <c r="F43" s="18">
        <f t="shared" si="14"/>
        <v>0.8908045977011494</v>
      </c>
      <c r="G43" s="18">
        <f t="shared" si="15"/>
        <v>0.705</v>
      </c>
      <c r="H43" s="18">
        <f t="shared" si="16"/>
        <v>0.350210970464135</v>
      </c>
      <c r="I43" s="18">
        <f t="shared" si="17"/>
        <v>0.2785388127853881</v>
      </c>
      <c r="J43" s="18">
        <f t="shared" si="18"/>
        <v>-0.04559270516717325</v>
      </c>
      <c r="K43" s="18">
        <f t="shared" si="19"/>
        <v>-0.017595307917888565</v>
      </c>
      <c r="L43" s="18">
        <f t="shared" si="20"/>
        <v>0.05625</v>
      </c>
      <c r="M43" s="18">
        <f t="shared" si="21"/>
        <v>-0.125</v>
      </c>
      <c r="N43" s="18">
        <f t="shared" si="22"/>
        <v>-0.18152866242038215</v>
      </c>
      <c r="O43" s="18">
        <f t="shared" si="23"/>
        <v>-0.06865671641791045</v>
      </c>
      <c r="P43" s="18">
        <f t="shared" si="24"/>
        <v>0.008875739644970414</v>
      </c>
      <c r="Q43" s="18">
        <f t="shared" si="25"/>
        <v>-0.053061224489795916</v>
      </c>
      <c r="R43" s="18">
        <f t="shared" si="26"/>
        <v>0.1245136186770428</v>
      </c>
      <c r="S43" s="18">
        <f t="shared" si="27"/>
        <v>0.03205128205128205</v>
      </c>
      <c r="T43" s="18">
        <f t="shared" si="28"/>
        <v>-0.14076246334310852</v>
      </c>
      <c r="U43" s="18">
        <f t="shared" si="29"/>
        <v>-0.15086206896551724</v>
      </c>
      <c r="V43" s="164">
        <f t="shared" si="12"/>
        <v>0.6866438356164384</v>
      </c>
      <c r="W43" s="164">
        <f t="shared" si="13"/>
        <v>0.27411167512690354</v>
      </c>
      <c r="X43" s="164">
        <f t="shared" si="13"/>
        <v>-0.06374501992031872</v>
      </c>
      <c r="Y43" s="164">
        <f t="shared" si="13"/>
        <v>-0.000851063829787234</v>
      </c>
    </row>
    <row r="44" spans="2:25" ht="14.25" customHeight="1" thickBot="1">
      <c r="B44" s="61" t="s">
        <v>12</v>
      </c>
      <c r="C44" s="25">
        <f t="shared" si="8"/>
        <v>0.23809523809523808</v>
      </c>
      <c r="D44" s="26">
        <f t="shared" si="30"/>
        <v>1.3333333333333333</v>
      </c>
      <c r="E44" s="55">
        <f t="shared" si="31"/>
        <v>2.925925925925926</v>
      </c>
      <c r="F44" s="49">
        <f t="shared" si="14"/>
        <v>2</v>
      </c>
      <c r="G44" s="49">
        <f t="shared" si="15"/>
        <v>2.673076923076923</v>
      </c>
      <c r="H44" s="49">
        <f t="shared" si="16"/>
        <v>1.3896103896103895</v>
      </c>
      <c r="I44" s="49">
        <f t="shared" si="17"/>
        <v>0.22641509433962265</v>
      </c>
      <c r="J44" s="49">
        <f t="shared" si="18"/>
        <v>0.16666666666666666</v>
      </c>
      <c r="K44" s="49">
        <f t="shared" si="19"/>
        <v>0.2094240837696335</v>
      </c>
      <c r="L44" s="49">
        <f t="shared" si="20"/>
        <v>-0.20652173913043478</v>
      </c>
      <c r="M44" s="49">
        <f>+(Q22-M22)/M22</f>
        <v>-0.16153846153846155</v>
      </c>
      <c r="N44" s="49">
        <f t="shared" si="22"/>
        <v>-0.29120879120879123</v>
      </c>
      <c r="O44" s="49">
        <f t="shared" si="23"/>
        <v>-0.3203463203463203</v>
      </c>
      <c r="P44" s="49">
        <f>+(T22-P22)/P22</f>
        <v>-0.11643835616438356</v>
      </c>
      <c r="Q44" s="49">
        <f>+(U22-Q22)/Q22</f>
        <v>-0.3761467889908257</v>
      </c>
      <c r="R44" s="49">
        <f t="shared" si="26"/>
        <v>0.03875968992248062</v>
      </c>
      <c r="S44" s="49">
        <f>+(W22-S22)/S22</f>
        <v>-0.06369426751592357</v>
      </c>
      <c r="T44" s="49">
        <f t="shared" si="28"/>
        <v>-0.023255813953488372</v>
      </c>
      <c r="U44" s="49">
        <f t="shared" si="28"/>
        <v>1.1764705882352942</v>
      </c>
      <c r="V44" s="165">
        <f t="shared" si="12"/>
        <v>1.5389610389610389</v>
      </c>
      <c r="W44" s="165">
        <f t="shared" si="13"/>
        <v>0.7570332480818415</v>
      </c>
      <c r="X44" s="165">
        <f t="shared" si="13"/>
        <v>-0.10480349344978165</v>
      </c>
      <c r="Y44" s="165">
        <f t="shared" si="13"/>
        <v>-0.20650406504065041</v>
      </c>
    </row>
    <row r="45" spans="2:25" ht="13.5" thickBot="1">
      <c r="B45" s="126" t="s">
        <v>81</v>
      </c>
      <c r="C45" s="130">
        <f t="shared" si="8"/>
        <v>0.9426863572433193</v>
      </c>
      <c r="D45" s="131">
        <f t="shared" si="30"/>
        <v>1.179949452401011</v>
      </c>
      <c r="E45" s="137">
        <f t="shared" si="31"/>
        <v>1.4593362509117433</v>
      </c>
      <c r="F45" s="136">
        <f t="shared" si="14"/>
        <v>1.4005205975554549</v>
      </c>
      <c r="G45" s="136">
        <f t="shared" si="15"/>
        <v>1.120633484162896</v>
      </c>
      <c r="H45" s="136">
        <f t="shared" si="16"/>
        <v>0.8321224300510125</v>
      </c>
      <c r="I45" s="136">
        <f t="shared" si="17"/>
        <v>0.4266330540520501</v>
      </c>
      <c r="J45" s="136">
        <f t="shared" si="18"/>
        <v>0.2701428504078073</v>
      </c>
      <c r="K45" s="136">
        <f t="shared" si="19"/>
        <v>0.17769811803866342</v>
      </c>
      <c r="L45" s="136">
        <f t="shared" si="20"/>
        <v>0.03497300033749578</v>
      </c>
      <c r="M45" s="136">
        <f>+(Q23-M23)/M23</f>
        <v>0.006080765033002443</v>
      </c>
      <c r="N45" s="136">
        <f t="shared" si="22"/>
        <v>-0.17790727886863889</v>
      </c>
      <c r="O45" s="136">
        <f t="shared" si="23"/>
        <v>-0.21234192122332138</v>
      </c>
      <c r="P45" s="136">
        <f>+(T23-P23)/P23</f>
        <v>-0.1641870134105083</v>
      </c>
      <c r="Q45" s="136">
        <f>+(U23-Q23)/Q23</f>
        <v>-0.2323070565141027</v>
      </c>
      <c r="R45" s="136">
        <f t="shared" si="26"/>
        <v>-0.0630756727469749</v>
      </c>
      <c r="S45" s="136">
        <f>+(W23-S23)/S23</f>
        <v>0.1405437732897824</v>
      </c>
      <c r="T45" s="136">
        <f t="shared" si="28"/>
        <v>0.14220921726408192</v>
      </c>
      <c r="U45" s="136">
        <f t="shared" si="28"/>
        <v>0.300316264046834</v>
      </c>
      <c r="V45" s="192">
        <f t="shared" si="12"/>
        <v>1.2621130940908916</v>
      </c>
      <c r="W45" s="167">
        <f t="shared" si="13"/>
        <v>0.5901407490713287</v>
      </c>
      <c r="X45" s="166">
        <f t="shared" si="13"/>
        <v>0.003396950245930625</v>
      </c>
      <c r="Y45" s="166">
        <f t="shared" si="13"/>
        <v>-0.16854628561664317</v>
      </c>
    </row>
  </sheetData>
  <sheetProtection/>
  <mergeCells count="1">
    <mergeCell ref="B25:E25"/>
  </mergeCells>
  <printOptions/>
  <pageMargins left="0.75" right="0.75" top="1" bottom="1" header="0" footer="0"/>
  <pageSetup fitToHeight="0" fitToWidth="1" horizontalDpi="600" verticalDpi="600" orientation="portrait" paperSize="9" scale="47"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A2:AD46"/>
  <sheetViews>
    <sheetView zoomScale="90" zoomScaleNormal="90" zoomScalePageLayoutView="0" workbookViewId="0" topLeftCell="A1">
      <selection activeCell="A1" sqref="A1"/>
    </sheetView>
  </sheetViews>
  <sheetFormatPr defaultColWidth="11.421875" defaultRowHeight="12.75"/>
  <cols>
    <col min="1" max="1" width="8.7109375" style="0" customWidth="1"/>
    <col min="2" max="2" width="55.8515625" style="0" customWidth="1"/>
  </cols>
  <sheetData>
    <row r="2" spans="2:6" ht="15.75">
      <c r="B2" s="114" t="s">
        <v>160</v>
      </c>
      <c r="C2" s="115"/>
      <c r="D2" s="115"/>
      <c r="E2" s="115"/>
      <c r="F2" s="116"/>
    </row>
    <row r="3" spans="2:6" ht="15.75">
      <c r="B3" s="112" t="s">
        <v>114</v>
      </c>
      <c r="C3" s="112"/>
      <c r="D3" s="112"/>
      <c r="E3" s="112"/>
      <c r="F3" s="112"/>
    </row>
    <row r="4" ht="13.5" thickBot="1"/>
    <row r="5" spans="3:30" ht="41.25" customHeight="1" thickBot="1">
      <c r="C5" s="125" t="s">
        <v>0</v>
      </c>
      <c r="D5" s="125" t="s">
        <v>1</v>
      </c>
      <c r="E5" s="125" t="s">
        <v>2</v>
      </c>
      <c r="F5" s="125" t="s">
        <v>3</v>
      </c>
      <c r="G5" s="125" t="s">
        <v>4</v>
      </c>
      <c r="H5" s="125" t="s">
        <v>5</v>
      </c>
      <c r="I5" s="125" t="s">
        <v>6</v>
      </c>
      <c r="J5" s="125" t="s">
        <v>89</v>
      </c>
      <c r="K5" s="125" t="s">
        <v>94</v>
      </c>
      <c r="L5" s="125" t="s">
        <v>96</v>
      </c>
      <c r="M5" s="125" t="s">
        <v>100</v>
      </c>
      <c r="N5" s="125" t="s">
        <v>102</v>
      </c>
      <c r="O5" s="125" t="s">
        <v>108</v>
      </c>
      <c r="P5" s="125" t="s">
        <v>120</v>
      </c>
      <c r="Q5" s="125" t="s">
        <v>135</v>
      </c>
      <c r="R5" s="125" t="s">
        <v>138</v>
      </c>
      <c r="S5" s="125" t="s">
        <v>143</v>
      </c>
      <c r="T5" s="125" t="s">
        <v>146</v>
      </c>
      <c r="U5" s="125" t="s">
        <v>157</v>
      </c>
      <c r="V5" s="125" t="s">
        <v>171</v>
      </c>
      <c r="W5" s="125" t="s">
        <v>179</v>
      </c>
      <c r="X5" s="197" t="s">
        <v>192</v>
      </c>
      <c r="Y5" s="196" t="s">
        <v>200</v>
      </c>
      <c r="Z5" s="125" t="s">
        <v>92</v>
      </c>
      <c r="AA5" s="125" t="s">
        <v>91</v>
      </c>
      <c r="AB5" s="125" t="s">
        <v>104</v>
      </c>
      <c r="AC5" s="125" t="s">
        <v>139</v>
      </c>
      <c r="AD5" s="125" t="s">
        <v>172</v>
      </c>
    </row>
    <row r="6" spans="1:30" ht="15" customHeight="1">
      <c r="A6" s="88"/>
      <c r="B6" s="59" t="s">
        <v>130</v>
      </c>
      <c r="C6" s="122">
        <v>20829</v>
      </c>
      <c r="D6" s="123">
        <v>19463</v>
      </c>
      <c r="E6" s="123">
        <v>14101</v>
      </c>
      <c r="F6" s="123">
        <v>21326</v>
      </c>
      <c r="G6" s="123">
        <v>23607</v>
      </c>
      <c r="H6" s="123">
        <v>30104</v>
      </c>
      <c r="I6" s="123">
        <v>27855</v>
      </c>
      <c r="J6" s="123">
        <v>36300</v>
      </c>
      <c r="K6" s="123">
        <v>38878</v>
      </c>
      <c r="L6" s="123">
        <v>37661</v>
      </c>
      <c r="M6" s="123">
        <v>30409</v>
      </c>
      <c r="N6" s="123">
        <v>45372</v>
      </c>
      <c r="O6" s="123">
        <v>45129</v>
      </c>
      <c r="P6" s="123">
        <v>40760</v>
      </c>
      <c r="Q6" s="123">
        <v>34434</v>
      </c>
      <c r="R6" s="123">
        <v>41410</v>
      </c>
      <c r="S6" s="123">
        <v>42725</v>
      </c>
      <c r="T6" s="123">
        <v>41488</v>
      </c>
      <c r="U6" s="123">
        <v>19826</v>
      </c>
      <c r="V6" s="123">
        <v>28284</v>
      </c>
      <c r="W6" s="123">
        <v>33323</v>
      </c>
      <c r="X6" s="122">
        <v>34706</v>
      </c>
      <c r="Y6" s="181">
        <v>25987</v>
      </c>
      <c r="Z6" s="168">
        <f aca="true" t="shared" si="0" ref="Z6:Z21">C6+D6+E6+F6</f>
        <v>75719</v>
      </c>
      <c r="AA6" s="168">
        <f aca="true" t="shared" si="1" ref="AA6:AA21">G6+H6+I6+J6</f>
        <v>117866</v>
      </c>
      <c r="AB6" s="168">
        <f aca="true" t="shared" si="2" ref="AB6:AB21">+K6+L6+M6+N6</f>
        <v>152320</v>
      </c>
      <c r="AC6" s="168">
        <f>+O6+P6+Q6+R6</f>
        <v>161733</v>
      </c>
      <c r="AD6" s="168">
        <f>+S6+T6+U6+V6</f>
        <v>132323</v>
      </c>
    </row>
    <row r="7" spans="1:30" ht="15" customHeight="1">
      <c r="A7" s="88"/>
      <c r="B7" s="60" t="s">
        <v>131</v>
      </c>
      <c r="C7" s="120">
        <v>2570</v>
      </c>
      <c r="D7" s="119">
        <v>2411</v>
      </c>
      <c r="E7" s="119">
        <v>1875</v>
      </c>
      <c r="F7" s="119">
        <v>2600</v>
      </c>
      <c r="G7" s="119">
        <v>3121</v>
      </c>
      <c r="H7" s="119">
        <v>3789</v>
      </c>
      <c r="I7" s="119">
        <v>3186</v>
      </c>
      <c r="J7" s="119">
        <v>5429</v>
      </c>
      <c r="K7" s="119">
        <v>5707</v>
      </c>
      <c r="L7" s="119">
        <v>5759</v>
      </c>
      <c r="M7" s="119">
        <v>4613</v>
      </c>
      <c r="N7" s="119">
        <v>6919</v>
      </c>
      <c r="O7" s="119">
        <v>6479</v>
      </c>
      <c r="P7" s="119">
        <v>6186</v>
      </c>
      <c r="Q7" s="119">
        <v>4255</v>
      </c>
      <c r="R7" s="119">
        <v>5260</v>
      </c>
      <c r="S7" s="119">
        <v>5415</v>
      </c>
      <c r="T7" s="119">
        <v>5147</v>
      </c>
      <c r="U7" s="119">
        <v>2727</v>
      </c>
      <c r="V7" s="119">
        <v>3859</v>
      </c>
      <c r="W7" s="119">
        <v>4212</v>
      </c>
      <c r="X7" s="120">
        <v>4402</v>
      </c>
      <c r="Y7" s="182">
        <v>3368</v>
      </c>
      <c r="Z7" s="169">
        <f t="shared" si="0"/>
        <v>9456</v>
      </c>
      <c r="AA7" s="169">
        <f t="shared" si="1"/>
        <v>15525</v>
      </c>
      <c r="AB7" s="169">
        <f t="shared" si="2"/>
        <v>22998</v>
      </c>
      <c r="AC7" s="169">
        <f aca="true" t="shared" si="3" ref="AC7:AC22">+O7+P7+Q7+R7</f>
        <v>22180</v>
      </c>
      <c r="AD7" s="169">
        <f aca="true" t="shared" si="4" ref="AD7:AD23">+S7+T7+U7+V7</f>
        <v>17148</v>
      </c>
    </row>
    <row r="8" spans="1:30" ht="15" customHeight="1">
      <c r="A8" s="88"/>
      <c r="B8" s="60" t="s">
        <v>8</v>
      </c>
      <c r="C8" s="120">
        <v>2893</v>
      </c>
      <c r="D8" s="119">
        <v>2589</v>
      </c>
      <c r="E8" s="119">
        <v>1859</v>
      </c>
      <c r="F8" s="119">
        <v>2709</v>
      </c>
      <c r="G8" s="119">
        <v>2297</v>
      </c>
      <c r="H8" s="119">
        <v>3764</v>
      </c>
      <c r="I8" s="119">
        <v>2805</v>
      </c>
      <c r="J8" s="119">
        <v>4617</v>
      </c>
      <c r="K8" s="119">
        <v>4117</v>
      </c>
      <c r="L8" s="119">
        <v>4008</v>
      </c>
      <c r="M8" s="119">
        <v>3279</v>
      </c>
      <c r="N8" s="119">
        <v>4785</v>
      </c>
      <c r="O8" s="119">
        <v>4631</v>
      </c>
      <c r="P8" s="119">
        <v>4353</v>
      </c>
      <c r="Q8" s="119">
        <v>3613</v>
      </c>
      <c r="R8" s="119">
        <v>4367</v>
      </c>
      <c r="S8" s="119">
        <v>4423</v>
      </c>
      <c r="T8" s="119">
        <v>3993</v>
      </c>
      <c r="U8" s="119">
        <v>1616</v>
      </c>
      <c r="V8" s="119">
        <v>2889</v>
      </c>
      <c r="W8" s="119">
        <v>3253</v>
      </c>
      <c r="X8" s="120">
        <v>3423</v>
      </c>
      <c r="Y8" s="182">
        <v>2987</v>
      </c>
      <c r="Z8" s="169">
        <f t="shared" si="0"/>
        <v>10050</v>
      </c>
      <c r="AA8" s="169">
        <f t="shared" si="1"/>
        <v>13483</v>
      </c>
      <c r="AB8" s="169">
        <f t="shared" si="2"/>
        <v>16189</v>
      </c>
      <c r="AC8" s="169">
        <f t="shared" si="3"/>
        <v>16964</v>
      </c>
      <c r="AD8" s="169">
        <f t="shared" si="4"/>
        <v>12921</v>
      </c>
    </row>
    <row r="9" spans="1:30" ht="15" customHeight="1">
      <c r="A9" s="88"/>
      <c r="B9" s="60" t="s">
        <v>124</v>
      </c>
      <c r="C9" s="120">
        <v>2832</v>
      </c>
      <c r="D9" s="119">
        <v>2779</v>
      </c>
      <c r="E9" s="119">
        <v>2006</v>
      </c>
      <c r="F9" s="119">
        <v>2819</v>
      </c>
      <c r="G9" s="119">
        <v>2693</v>
      </c>
      <c r="H9" s="119">
        <v>4102</v>
      </c>
      <c r="I9" s="119">
        <v>3432</v>
      </c>
      <c r="J9" s="119">
        <v>5670</v>
      </c>
      <c r="K9" s="119">
        <v>5588</v>
      </c>
      <c r="L9" s="119">
        <v>5568</v>
      </c>
      <c r="M9" s="119">
        <v>4565</v>
      </c>
      <c r="N9" s="119">
        <v>6523</v>
      </c>
      <c r="O9" s="119">
        <v>6624</v>
      </c>
      <c r="P9" s="119">
        <v>7069</v>
      </c>
      <c r="Q9" s="119">
        <v>4993</v>
      </c>
      <c r="R9" s="119">
        <v>6377</v>
      </c>
      <c r="S9" s="119">
        <v>6695</v>
      </c>
      <c r="T9" s="119">
        <v>5991</v>
      </c>
      <c r="U9" s="119">
        <v>3498</v>
      </c>
      <c r="V9" s="119">
        <v>4588</v>
      </c>
      <c r="W9" s="119">
        <v>4407</v>
      </c>
      <c r="X9" s="120">
        <v>4351</v>
      </c>
      <c r="Y9" s="182">
        <v>4007</v>
      </c>
      <c r="Z9" s="169">
        <f t="shared" si="0"/>
        <v>10436</v>
      </c>
      <c r="AA9" s="169">
        <f t="shared" si="1"/>
        <v>15897</v>
      </c>
      <c r="AB9" s="169">
        <f t="shared" si="2"/>
        <v>22244</v>
      </c>
      <c r="AC9" s="169">
        <f t="shared" si="3"/>
        <v>25063</v>
      </c>
      <c r="AD9" s="169">
        <f t="shared" si="4"/>
        <v>20772</v>
      </c>
    </row>
    <row r="10" spans="1:30" ht="15" customHeight="1">
      <c r="A10" s="88"/>
      <c r="B10" s="60" t="s">
        <v>9</v>
      </c>
      <c r="C10" s="120">
        <v>8850</v>
      </c>
      <c r="D10" s="119">
        <v>7422</v>
      </c>
      <c r="E10" s="119">
        <v>5680</v>
      </c>
      <c r="F10" s="119">
        <v>8145</v>
      </c>
      <c r="G10" s="119">
        <v>8528</v>
      </c>
      <c r="H10" s="119">
        <v>9771</v>
      </c>
      <c r="I10" s="119">
        <v>8370</v>
      </c>
      <c r="J10" s="119">
        <v>14422</v>
      </c>
      <c r="K10" s="119">
        <v>13513</v>
      </c>
      <c r="L10" s="119">
        <v>14137</v>
      </c>
      <c r="M10" s="119">
        <v>11164</v>
      </c>
      <c r="N10" s="119">
        <v>16523</v>
      </c>
      <c r="O10" s="119">
        <v>15362</v>
      </c>
      <c r="P10" s="119">
        <v>14607</v>
      </c>
      <c r="Q10" s="119">
        <v>10957</v>
      </c>
      <c r="R10" s="119">
        <v>15401</v>
      </c>
      <c r="S10" s="119">
        <v>14932</v>
      </c>
      <c r="T10" s="119">
        <v>14079</v>
      </c>
      <c r="U10" s="119">
        <v>5317</v>
      </c>
      <c r="V10" s="119">
        <v>6854</v>
      </c>
      <c r="W10" s="119">
        <v>9695</v>
      </c>
      <c r="X10" s="120">
        <v>9425</v>
      </c>
      <c r="Y10" s="182">
        <v>8653</v>
      </c>
      <c r="Z10" s="169">
        <f t="shared" si="0"/>
        <v>30097</v>
      </c>
      <c r="AA10" s="169">
        <f t="shared" si="1"/>
        <v>41091</v>
      </c>
      <c r="AB10" s="169">
        <f t="shared" si="2"/>
        <v>55337</v>
      </c>
      <c r="AC10" s="169">
        <f t="shared" si="3"/>
        <v>56327</v>
      </c>
      <c r="AD10" s="169">
        <f t="shared" si="4"/>
        <v>41182</v>
      </c>
    </row>
    <row r="11" spans="1:30" ht="15" customHeight="1">
      <c r="A11" s="88"/>
      <c r="B11" s="60" t="s">
        <v>10</v>
      </c>
      <c r="C11" s="120">
        <v>1723</v>
      </c>
      <c r="D11" s="119">
        <v>1514</v>
      </c>
      <c r="E11" s="119">
        <v>1079</v>
      </c>
      <c r="F11" s="119">
        <v>1587</v>
      </c>
      <c r="G11" s="119">
        <v>1501</v>
      </c>
      <c r="H11" s="119">
        <v>2557</v>
      </c>
      <c r="I11" s="119">
        <v>1637</v>
      </c>
      <c r="J11" s="119">
        <v>2648</v>
      </c>
      <c r="K11" s="119">
        <v>2742</v>
      </c>
      <c r="L11" s="119">
        <v>2716</v>
      </c>
      <c r="M11" s="119">
        <v>2122</v>
      </c>
      <c r="N11" s="119">
        <v>3393</v>
      </c>
      <c r="O11" s="119">
        <v>3224</v>
      </c>
      <c r="P11" s="119">
        <v>2828</v>
      </c>
      <c r="Q11" s="119">
        <v>2408</v>
      </c>
      <c r="R11" s="119">
        <v>2823</v>
      </c>
      <c r="S11" s="119">
        <v>2714</v>
      </c>
      <c r="T11" s="119">
        <v>2295</v>
      </c>
      <c r="U11" s="119">
        <v>1423</v>
      </c>
      <c r="V11" s="119">
        <v>2537</v>
      </c>
      <c r="W11" s="119">
        <v>2476</v>
      </c>
      <c r="X11" s="120">
        <v>2323</v>
      </c>
      <c r="Y11" s="182">
        <v>1899</v>
      </c>
      <c r="Z11" s="169">
        <f t="shared" si="0"/>
        <v>5903</v>
      </c>
      <c r="AA11" s="169">
        <f t="shared" si="1"/>
        <v>8343</v>
      </c>
      <c r="AB11" s="169">
        <f t="shared" si="2"/>
        <v>10973</v>
      </c>
      <c r="AC11" s="169">
        <f t="shared" si="3"/>
        <v>11283</v>
      </c>
      <c r="AD11" s="169">
        <f t="shared" si="4"/>
        <v>8969</v>
      </c>
    </row>
    <row r="12" spans="1:30" ht="15" customHeight="1">
      <c r="A12" s="88"/>
      <c r="B12" s="60" t="s">
        <v>132</v>
      </c>
      <c r="C12" s="120">
        <v>5523</v>
      </c>
      <c r="D12" s="119">
        <v>5168</v>
      </c>
      <c r="E12" s="119">
        <v>3739</v>
      </c>
      <c r="F12" s="119">
        <v>5729</v>
      </c>
      <c r="G12" s="119">
        <v>4212</v>
      </c>
      <c r="H12" s="119">
        <v>8896</v>
      </c>
      <c r="I12" s="119">
        <v>6955</v>
      </c>
      <c r="J12" s="119">
        <v>10083</v>
      </c>
      <c r="K12" s="119">
        <v>10225</v>
      </c>
      <c r="L12" s="119">
        <v>10538</v>
      </c>
      <c r="M12" s="119">
        <v>7915</v>
      </c>
      <c r="N12" s="119">
        <v>11229</v>
      </c>
      <c r="O12" s="119">
        <v>10450</v>
      </c>
      <c r="P12" s="119">
        <v>10147</v>
      </c>
      <c r="Q12" s="119">
        <v>7844</v>
      </c>
      <c r="R12" s="119">
        <v>9847</v>
      </c>
      <c r="S12" s="119">
        <v>10610</v>
      </c>
      <c r="T12" s="119">
        <v>8839</v>
      </c>
      <c r="U12" s="119">
        <v>4996</v>
      </c>
      <c r="V12" s="119">
        <v>6853</v>
      </c>
      <c r="W12" s="119">
        <v>8359</v>
      </c>
      <c r="X12" s="120">
        <v>8007</v>
      </c>
      <c r="Y12" s="182">
        <v>6881</v>
      </c>
      <c r="Z12" s="169">
        <f t="shared" si="0"/>
        <v>20159</v>
      </c>
      <c r="AA12" s="169">
        <f t="shared" si="1"/>
        <v>30146</v>
      </c>
      <c r="AB12" s="169">
        <f t="shared" si="2"/>
        <v>39907</v>
      </c>
      <c r="AC12" s="169">
        <f t="shared" si="3"/>
        <v>38288</v>
      </c>
      <c r="AD12" s="169">
        <f t="shared" si="4"/>
        <v>31298</v>
      </c>
    </row>
    <row r="13" spans="1:30" ht="15" customHeight="1">
      <c r="A13" s="88"/>
      <c r="B13" s="60" t="s">
        <v>126</v>
      </c>
      <c r="C13" s="120">
        <v>3634</v>
      </c>
      <c r="D13" s="119">
        <v>3173</v>
      </c>
      <c r="E13" s="119">
        <v>2759</v>
      </c>
      <c r="F13" s="119">
        <v>4104</v>
      </c>
      <c r="G13" s="119">
        <v>3770</v>
      </c>
      <c r="H13" s="119">
        <v>6326</v>
      </c>
      <c r="I13" s="119">
        <v>4788</v>
      </c>
      <c r="J13" s="119">
        <v>8168</v>
      </c>
      <c r="K13" s="119">
        <v>7736</v>
      </c>
      <c r="L13" s="119">
        <v>8035</v>
      </c>
      <c r="M13" s="119">
        <v>6939</v>
      </c>
      <c r="N13" s="119">
        <v>10099</v>
      </c>
      <c r="O13" s="119">
        <v>9601</v>
      </c>
      <c r="P13" s="119">
        <v>8809</v>
      </c>
      <c r="Q13" s="119">
        <v>6093</v>
      </c>
      <c r="R13" s="119">
        <v>8162</v>
      </c>
      <c r="S13" s="119">
        <v>8614</v>
      </c>
      <c r="T13" s="119">
        <v>7929</v>
      </c>
      <c r="U13" s="119">
        <v>4392</v>
      </c>
      <c r="V13" s="119">
        <v>6314</v>
      </c>
      <c r="W13" s="119">
        <v>6412</v>
      </c>
      <c r="X13" s="120">
        <v>6206</v>
      </c>
      <c r="Y13" s="182">
        <v>5634</v>
      </c>
      <c r="Z13" s="169">
        <f t="shared" si="0"/>
        <v>13670</v>
      </c>
      <c r="AA13" s="169">
        <f t="shared" si="1"/>
        <v>23052</v>
      </c>
      <c r="AB13" s="169">
        <f t="shared" si="2"/>
        <v>32809</v>
      </c>
      <c r="AC13" s="169">
        <f t="shared" si="3"/>
        <v>32665</v>
      </c>
      <c r="AD13" s="169">
        <f t="shared" si="4"/>
        <v>27249</v>
      </c>
    </row>
    <row r="14" spans="1:30" ht="15" customHeight="1">
      <c r="A14" s="88"/>
      <c r="B14" s="60" t="s">
        <v>88</v>
      </c>
      <c r="C14" s="120">
        <v>18765</v>
      </c>
      <c r="D14" s="119">
        <v>18467</v>
      </c>
      <c r="E14" s="119">
        <v>13270</v>
      </c>
      <c r="F14" s="119">
        <v>20334</v>
      </c>
      <c r="G14" s="119">
        <v>22360</v>
      </c>
      <c r="H14" s="119">
        <v>30125</v>
      </c>
      <c r="I14" s="119">
        <v>24029</v>
      </c>
      <c r="J14" s="119">
        <v>37139</v>
      </c>
      <c r="K14" s="119">
        <v>33887</v>
      </c>
      <c r="L14" s="119">
        <v>33972</v>
      </c>
      <c r="M14" s="119">
        <v>28975</v>
      </c>
      <c r="N14" s="119">
        <v>44648</v>
      </c>
      <c r="O14" s="119">
        <v>42945</v>
      </c>
      <c r="P14" s="119">
        <v>39581</v>
      </c>
      <c r="Q14" s="119">
        <v>30676</v>
      </c>
      <c r="R14" s="119">
        <v>36597</v>
      </c>
      <c r="S14" s="119">
        <v>36394</v>
      </c>
      <c r="T14" s="119">
        <v>35008</v>
      </c>
      <c r="U14" s="119">
        <v>15639</v>
      </c>
      <c r="V14" s="119">
        <v>22236</v>
      </c>
      <c r="W14" s="119">
        <v>28857</v>
      </c>
      <c r="X14" s="120">
        <v>28472</v>
      </c>
      <c r="Y14" s="182">
        <v>19125</v>
      </c>
      <c r="Z14" s="169">
        <f t="shared" si="0"/>
        <v>70836</v>
      </c>
      <c r="AA14" s="169">
        <f t="shared" si="1"/>
        <v>113653</v>
      </c>
      <c r="AB14" s="169">
        <f t="shared" si="2"/>
        <v>141482</v>
      </c>
      <c r="AC14" s="169">
        <f t="shared" si="3"/>
        <v>149799</v>
      </c>
      <c r="AD14" s="169">
        <f t="shared" si="4"/>
        <v>109277</v>
      </c>
    </row>
    <row r="15" spans="1:30" ht="15" customHeight="1">
      <c r="A15" s="88"/>
      <c r="B15" s="60" t="s">
        <v>125</v>
      </c>
      <c r="C15" s="120">
        <v>12569</v>
      </c>
      <c r="D15" s="119">
        <v>11904</v>
      </c>
      <c r="E15" s="119">
        <v>9371</v>
      </c>
      <c r="F15" s="119">
        <v>13549</v>
      </c>
      <c r="G15" s="119">
        <v>15089</v>
      </c>
      <c r="H15" s="119">
        <v>20195</v>
      </c>
      <c r="I15" s="119">
        <v>16549</v>
      </c>
      <c r="J15" s="119">
        <v>26333</v>
      </c>
      <c r="K15" s="119">
        <v>26045</v>
      </c>
      <c r="L15" s="119">
        <v>28227</v>
      </c>
      <c r="M15" s="119">
        <v>23126</v>
      </c>
      <c r="N15" s="119">
        <v>33059</v>
      </c>
      <c r="O15" s="119">
        <v>34339</v>
      </c>
      <c r="P15" s="119">
        <v>29454</v>
      </c>
      <c r="Q15" s="119">
        <v>22883</v>
      </c>
      <c r="R15" s="119">
        <v>27978</v>
      </c>
      <c r="S15" s="119">
        <v>28455</v>
      </c>
      <c r="T15" s="119">
        <v>25466</v>
      </c>
      <c r="U15" s="119">
        <v>12941</v>
      </c>
      <c r="V15" s="119">
        <v>17206</v>
      </c>
      <c r="W15" s="119">
        <v>21311</v>
      </c>
      <c r="X15" s="120">
        <v>21472</v>
      </c>
      <c r="Y15" s="182">
        <v>16540</v>
      </c>
      <c r="Z15" s="169">
        <f>C15+D15+E15+F15</f>
        <v>47393</v>
      </c>
      <c r="AA15" s="169">
        <f>G15+H15+I15+J15</f>
        <v>78166</v>
      </c>
      <c r="AB15" s="169">
        <f>+K15+L15+M15+N15</f>
        <v>110457</v>
      </c>
      <c r="AC15" s="169">
        <f t="shared" si="3"/>
        <v>114654</v>
      </c>
      <c r="AD15" s="169">
        <f t="shared" si="4"/>
        <v>84068</v>
      </c>
    </row>
    <row r="16" spans="1:30" ht="15" customHeight="1">
      <c r="A16" s="88"/>
      <c r="B16" s="60" t="s">
        <v>75</v>
      </c>
      <c r="C16" s="120">
        <v>1970</v>
      </c>
      <c r="D16" s="119">
        <v>1907</v>
      </c>
      <c r="E16" s="119">
        <v>1443</v>
      </c>
      <c r="F16" s="119">
        <v>2214</v>
      </c>
      <c r="G16" s="119">
        <v>1602</v>
      </c>
      <c r="H16" s="119">
        <v>2777</v>
      </c>
      <c r="I16" s="119">
        <v>2306</v>
      </c>
      <c r="J16" s="119">
        <v>3666</v>
      </c>
      <c r="K16" s="119">
        <v>3944</v>
      </c>
      <c r="L16" s="119">
        <v>3679</v>
      </c>
      <c r="M16" s="119">
        <v>2944</v>
      </c>
      <c r="N16" s="119">
        <v>4344</v>
      </c>
      <c r="O16" s="119">
        <v>3741</v>
      </c>
      <c r="P16" s="119">
        <v>3911</v>
      </c>
      <c r="Q16" s="119">
        <v>2715</v>
      </c>
      <c r="R16" s="119">
        <v>4063</v>
      </c>
      <c r="S16" s="119">
        <v>3446</v>
      </c>
      <c r="T16" s="119">
        <v>3724</v>
      </c>
      <c r="U16" s="119">
        <v>2099</v>
      </c>
      <c r="V16" s="119">
        <v>3059</v>
      </c>
      <c r="W16" s="119">
        <v>3175</v>
      </c>
      <c r="X16" s="120">
        <v>3096</v>
      </c>
      <c r="Y16" s="182">
        <v>2470</v>
      </c>
      <c r="Z16" s="169">
        <f t="shared" si="0"/>
        <v>7534</v>
      </c>
      <c r="AA16" s="169">
        <f t="shared" si="1"/>
        <v>10351</v>
      </c>
      <c r="AB16" s="169">
        <f t="shared" si="2"/>
        <v>14911</v>
      </c>
      <c r="AC16" s="169">
        <f t="shared" si="3"/>
        <v>14430</v>
      </c>
      <c r="AD16" s="169">
        <f t="shared" si="4"/>
        <v>12328</v>
      </c>
    </row>
    <row r="17" spans="1:30" ht="15" customHeight="1">
      <c r="A17" s="88"/>
      <c r="B17" s="60" t="s">
        <v>11</v>
      </c>
      <c r="C17" s="120">
        <v>6565</v>
      </c>
      <c r="D17" s="119">
        <v>6166</v>
      </c>
      <c r="E17" s="119">
        <v>5235</v>
      </c>
      <c r="F17" s="119">
        <v>6833</v>
      </c>
      <c r="G17" s="119">
        <v>6566</v>
      </c>
      <c r="H17" s="119">
        <v>9195</v>
      </c>
      <c r="I17" s="119">
        <v>8014</v>
      </c>
      <c r="J17" s="119">
        <v>10925</v>
      </c>
      <c r="K17" s="119">
        <v>10152</v>
      </c>
      <c r="L17" s="119">
        <v>11627</v>
      </c>
      <c r="M17" s="119">
        <v>9475</v>
      </c>
      <c r="N17" s="119">
        <v>12987</v>
      </c>
      <c r="O17" s="119">
        <v>11696</v>
      </c>
      <c r="P17" s="119">
        <v>11632</v>
      </c>
      <c r="Q17" s="119">
        <v>8667</v>
      </c>
      <c r="R17" s="119">
        <v>9935</v>
      </c>
      <c r="S17" s="119">
        <v>10803</v>
      </c>
      <c r="T17" s="119">
        <v>10109</v>
      </c>
      <c r="U17" s="119">
        <v>5139</v>
      </c>
      <c r="V17" s="119">
        <v>7708</v>
      </c>
      <c r="W17" s="119">
        <v>9219</v>
      </c>
      <c r="X17" s="120">
        <v>8478</v>
      </c>
      <c r="Y17" s="182">
        <v>7737</v>
      </c>
      <c r="Z17" s="169">
        <f t="shared" si="0"/>
        <v>24799</v>
      </c>
      <c r="AA17" s="169">
        <f t="shared" si="1"/>
        <v>34700</v>
      </c>
      <c r="AB17" s="169">
        <f t="shared" si="2"/>
        <v>44241</v>
      </c>
      <c r="AC17" s="169">
        <f t="shared" si="3"/>
        <v>41930</v>
      </c>
      <c r="AD17" s="169">
        <f t="shared" si="4"/>
        <v>33759</v>
      </c>
    </row>
    <row r="18" spans="1:30" ht="15" customHeight="1">
      <c r="A18" s="88"/>
      <c r="B18" s="60" t="s">
        <v>13</v>
      </c>
      <c r="C18" s="120">
        <v>19493</v>
      </c>
      <c r="D18" s="119">
        <v>14855</v>
      </c>
      <c r="E18" s="119">
        <v>13499</v>
      </c>
      <c r="F18" s="119">
        <v>14355</v>
      </c>
      <c r="G18" s="119">
        <v>17485</v>
      </c>
      <c r="H18" s="119">
        <v>23026</v>
      </c>
      <c r="I18" s="119">
        <v>21009</v>
      </c>
      <c r="J18" s="119">
        <v>31959</v>
      </c>
      <c r="K18" s="119">
        <v>28649</v>
      </c>
      <c r="L18" s="119">
        <v>33526</v>
      </c>
      <c r="M18" s="119">
        <v>28650</v>
      </c>
      <c r="N18" s="119">
        <v>35772</v>
      </c>
      <c r="O18" s="119">
        <v>39272</v>
      </c>
      <c r="P18" s="119">
        <v>40051</v>
      </c>
      <c r="Q18" s="119">
        <v>25268</v>
      </c>
      <c r="R18" s="119">
        <v>33169</v>
      </c>
      <c r="S18" s="119">
        <v>33164</v>
      </c>
      <c r="T18" s="119">
        <v>32982</v>
      </c>
      <c r="U18" s="119">
        <v>12191</v>
      </c>
      <c r="V18" s="119">
        <v>18260</v>
      </c>
      <c r="W18" s="119">
        <v>22834</v>
      </c>
      <c r="X18" s="120">
        <v>23801</v>
      </c>
      <c r="Y18" s="182">
        <v>22564</v>
      </c>
      <c r="Z18" s="169">
        <f t="shared" si="0"/>
        <v>62202</v>
      </c>
      <c r="AA18" s="169">
        <f t="shared" si="1"/>
        <v>93479</v>
      </c>
      <c r="AB18" s="169">
        <f t="shared" si="2"/>
        <v>126597</v>
      </c>
      <c r="AC18" s="169">
        <f t="shared" si="3"/>
        <v>137760</v>
      </c>
      <c r="AD18" s="169">
        <f t="shared" si="4"/>
        <v>96597</v>
      </c>
    </row>
    <row r="19" spans="1:30" ht="15" customHeight="1">
      <c r="A19" s="88"/>
      <c r="B19" s="60" t="s">
        <v>14</v>
      </c>
      <c r="C19" s="120">
        <v>3033</v>
      </c>
      <c r="D19" s="119">
        <v>3090</v>
      </c>
      <c r="E19" s="119">
        <v>2486</v>
      </c>
      <c r="F19" s="119">
        <v>3696</v>
      </c>
      <c r="G19" s="119">
        <v>3079</v>
      </c>
      <c r="H19" s="119">
        <v>5998</v>
      </c>
      <c r="I19" s="119">
        <v>4481</v>
      </c>
      <c r="J19" s="119">
        <v>7417</v>
      </c>
      <c r="K19" s="119">
        <v>7509</v>
      </c>
      <c r="L19" s="119">
        <v>6968</v>
      </c>
      <c r="M19" s="119">
        <v>6434</v>
      </c>
      <c r="N19" s="119">
        <v>8268</v>
      </c>
      <c r="O19" s="119">
        <v>10271</v>
      </c>
      <c r="P19" s="119">
        <v>9645</v>
      </c>
      <c r="Q19" s="119">
        <v>6171</v>
      </c>
      <c r="R19" s="119">
        <v>8685</v>
      </c>
      <c r="S19" s="119">
        <v>9265</v>
      </c>
      <c r="T19" s="119">
        <v>6781</v>
      </c>
      <c r="U19" s="119">
        <v>3787</v>
      </c>
      <c r="V19" s="119">
        <v>5523</v>
      </c>
      <c r="W19" s="119">
        <v>6817</v>
      </c>
      <c r="X19" s="120">
        <v>6065</v>
      </c>
      <c r="Y19" s="182">
        <v>5203</v>
      </c>
      <c r="Z19" s="169">
        <f t="shared" si="0"/>
        <v>12305</v>
      </c>
      <c r="AA19" s="169">
        <f t="shared" si="1"/>
        <v>20975</v>
      </c>
      <c r="AB19" s="169">
        <f t="shared" si="2"/>
        <v>29179</v>
      </c>
      <c r="AC19" s="169">
        <f t="shared" si="3"/>
        <v>34772</v>
      </c>
      <c r="AD19" s="169">
        <f t="shared" si="4"/>
        <v>25356</v>
      </c>
    </row>
    <row r="20" spans="1:30" ht="15" customHeight="1">
      <c r="A20" s="88"/>
      <c r="B20" s="60" t="s">
        <v>15</v>
      </c>
      <c r="C20" s="120">
        <v>1142</v>
      </c>
      <c r="D20" s="119">
        <v>997</v>
      </c>
      <c r="E20" s="119">
        <v>725</v>
      </c>
      <c r="F20" s="119">
        <v>1040</v>
      </c>
      <c r="G20" s="119">
        <v>1340</v>
      </c>
      <c r="H20" s="119">
        <v>1939</v>
      </c>
      <c r="I20" s="119">
        <v>1384</v>
      </c>
      <c r="J20" s="119">
        <v>2144</v>
      </c>
      <c r="K20" s="119">
        <v>2308</v>
      </c>
      <c r="L20" s="119">
        <v>2292</v>
      </c>
      <c r="M20" s="119">
        <v>2115</v>
      </c>
      <c r="N20" s="119">
        <v>2546</v>
      </c>
      <c r="O20" s="119">
        <v>2729</v>
      </c>
      <c r="P20" s="119">
        <v>2251</v>
      </c>
      <c r="Q20" s="119">
        <v>1702</v>
      </c>
      <c r="R20" s="119">
        <v>2409</v>
      </c>
      <c r="S20" s="119">
        <v>2842</v>
      </c>
      <c r="T20" s="119">
        <v>1934</v>
      </c>
      <c r="U20" s="119">
        <v>972</v>
      </c>
      <c r="V20" s="119">
        <v>1443</v>
      </c>
      <c r="W20" s="119">
        <v>1800</v>
      </c>
      <c r="X20" s="120">
        <v>1977</v>
      </c>
      <c r="Y20" s="182">
        <v>1369</v>
      </c>
      <c r="Z20" s="169">
        <f t="shared" si="0"/>
        <v>3904</v>
      </c>
      <c r="AA20" s="169">
        <f t="shared" si="1"/>
        <v>6807</v>
      </c>
      <c r="AB20" s="169">
        <f t="shared" si="2"/>
        <v>9261</v>
      </c>
      <c r="AC20" s="169">
        <f t="shared" si="3"/>
        <v>9091</v>
      </c>
      <c r="AD20" s="169">
        <f t="shared" si="4"/>
        <v>7191</v>
      </c>
    </row>
    <row r="21" spans="1:30" ht="15" customHeight="1">
      <c r="A21" s="88"/>
      <c r="B21" s="60" t="s">
        <v>129</v>
      </c>
      <c r="C21" s="120">
        <v>4495</v>
      </c>
      <c r="D21" s="119">
        <v>3024</v>
      </c>
      <c r="E21" s="119">
        <v>2833</v>
      </c>
      <c r="F21" s="119">
        <v>3289</v>
      </c>
      <c r="G21" s="119">
        <v>4061</v>
      </c>
      <c r="H21" s="119">
        <v>4334</v>
      </c>
      <c r="I21" s="119">
        <v>3493</v>
      </c>
      <c r="J21" s="119">
        <v>5878</v>
      </c>
      <c r="K21" s="119">
        <v>5272</v>
      </c>
      <c r="L21" s="119">
        <v>5991</v>
      </c>
      <c r="M21" s="119">
        <v>4570</v>
      </c>
      <c r="N21" s="119">
        <v>6394</v>
      </c>
      <c r="O21" s="119">
        <v>6943</v>
      </c>
      <c r="P21" s="119">
        <v>5792</v>
      </c>
      <c r="Q21" s="119">
        <v>4276</v>
      </c>
      <c r="R21" s="119">
        <v>5204</v>
      </c>
      <c r="S21" s="119">
        <v>7313</v>
      </c>
      <c r="T21" s="119">
        <v>5306</v>
      </c>
      <c r="U21" s="119">
        <v>2646</v>
      </c>
      <c r="V21" s="119">
        <v>3808</v>
      </c>
      <c r="W21" s="119">
        <v>4553</v>
      </c>
      <c r="X21" s="120">
        <v>5122</v>
      </c>
      <c r="Y21" s="182">
        <v>3838</v>
      </c>
      <c r="Z21" s="169">
        <f t="shared" si="0"/>
        <v>13641</v>
      </c>
      <c r="AA21" s="169">
        <f t="shared" si="1"/>
        <v>17766</v>
      </c>
      <c r="AB21" s="169">
        <f t="shared" si="2"/>
        <v>22227</v>
      </c>
      <c r="AC21" s="169">
        <f t="shared" si="3"/>
        <v>22215</v>
      </c>
      <c r="AD21" s="169">
        <f t="shared" si="4"/>
        <v>19073</v>
      </c>
    </row>
    <row r="22" spans="1:30" ht="15" customHeight="1" thickBot="1">
      <c r="A22" s="88"/>
      <c r="B22" s="61" t="s">
        <v>12</v>
      </c>
      <c r="C22" s="140">
        <v>709</v>
      </c>
      <c r="D22" s="141">
        <v>633</v>
      </c>
      <c r="E22" s="141">
        <v>451</v>
      </c>
      <c r="F22" s="141">
        <v>702</v>
      </c>
      <c r="G22" s="141">
        <v>518</v>
      </c>
      <c r="H22" s="141">
        <v>1131</v>
      </c>
      <c r="I22" s="141">
        <v>1458</v>
      </c>
      <c r="J22" s="141">
        <v>1569</v>
      </c>
      <c r="K22" s="141">
        <v>1618</v>
      </c>
      <c r="L22" s="141">
        <v>1629</v>
      </c>
      <c r="M22" s="141">
        <v>1126</v>
      </c>
      <c r="N22" s="141">
        <v>1370</v>
      </c>
      <c r="O22" s="141">
        <v>2092</v>
      </c>
      <c r="P22" s="141">
        <v>1886</v>
      </c>
      <c r="Q22" s="141">
        <v>937</v>
      </c>
      <c r="R22" s="141">
        <v>1058</v>
      </c>
      <c r="S22" s="141">
        <v>1545</v>
      </c>
      <c r="T22" s="141">
        <v>1225</v>
      </c>
      <c r="U22" s="141">
        <v>504</v>
      </c>
      <c r="V22" s="141">
        <v>919</v>
      </c>
      <c r="W22" s="141">
        <v>966</v>
      </c>
      <c r="X22" s="140">
        <v>993</v>
      </c>
      <c r="Y22" s="183">
        <v>785</v>
      </c>
      <c r="Z22" s="170">
        <f>C22+D22+E22+F22</f>
        <v>2495</v>
      </c>
      <c r="AA22" s="170">
        <f>G22+H22+I22+J22</f>
        <v>4676</v>
      </c>
      <c r="AB22" s="170">
        <f>+K22+L22+M22+N22</f>
        <v>5743</v>
      </c>
      <c r="AC22" s="170">
        <f t="shared" si="3"/>
        <v>5973</v>
      </c>
      <c r="AD22" s="170">
        <f t="shared" si="4"/>
        <v>4193</v>
      </c>
    </row>
    <row r="23" spans="2:30" ht="15" customHeight="1" thickBot="1">
      <c r="B23" s="126" t="s">
        <v>81</v>
      </c>
      <c r="C23" s="138">
        <f>SUM(C6:C22)</f>
        <v>117595</v>
      </c>
      <c r="D23" s="127">
        <f aca="true" t="shared" si="5" ref="D23:AC23">SUM(D6:D22)</f>
        <v>105562</v>
      </c>
      <c r="E23" s="127">
        <f t="shared" si="5"/>
        <v>82411</v>
      </c>
      <c r="F23" s="127">
        <f t="shared" si="5"/>
        <v>115031</v>
      </c>
      <c r="G23" s="127">
        <f t="shared" si="5"/>
        <v>121829</v>
      </c>
      <c r="H23" s="127">
        <f t="shared" si="5"/>
        <v>168029</v>
      </c>
      <c r="I23" s="127">
        <f t="shared" si="5"/>
        <v>141751</v>
      </c>
      <c r="J23" s="127">
        <f t="shared" si="5"/>
        <v>214367</v>
      </c>
      <c r="K23" s="127">
        <f t="shared" si="5"/>
        <v>207890</v>
      </c>
      <c r="L23" s="127">
        <f t="shared" si="5"/>
        <v>216333</v>
      </c>
      <c r="M23" s="127">
        <f t="shared" si="5"/>
        <v>178421</v>
      </c>
      <c r="N23" s="127">
        <f t="shared" si="5"/>
        <v>254231</v>
      </c>
      <c r="O23" s="127">
        <v>255528</v>
      </c>
      <c r="P23" s="127">
        <v>238962</v>
      </c>
      <c r="Q23" s="127">
        <f t="shared" si="5"/>
        <v>177892</v>
      </c>
      <c r="R23" s="127">
        <f t="shared" si="5"/>
        <v>222745</v>
      </c>
      <c r="S23" s="127">
        <f>SUM(S6:S22)</f>
        <v>229355</v>
      </c>
      <c r="T23" s="127">
        <f>SUM(T6:T22)</f>
        <v>212296</v>
      </c>
      <c r="U23" s="127">
        <f>SUM(U6:U22)</f>
        <v>99713</v>
      </c>
      <c r="V23" s="127">
        <f>SUM(V6:V22)</f>
        <v>142340</v>
      </c>
      <c r="W23" s="127">
        <v>171669</v>
      </c>
      <c r="X23" s="142">
        <v>172319</v>
      </c>
      <c r="Y23" s="138">
        <f>SUM(Y6:Y22)</f>
        <v>139047</v>
      </c>
      <c r="Z23" s="127">
        <f t="shared" si="5"/>
        <v>420599</v>
      </c>
      <c r="AA23" s="127">
        <f t="shared" si="5"/>
        <v>645976</v>
      </c>
      <c r="AB23" s="127">
        <f t="shared" si="5"/>
        <v>856875</v>
      </c>
      <c r="AC23" s="139">
        <f t="shared" si="5"/>
        <v>895127</v>
      </c>
      <c r="AD23" s="139">
        <f t="shared" si="4"/>
        <v>683704</v>
      </c>
    </row>
    <row r="24" spans="3:7" ht="12.75">
      <c r="C24" s="35"/>
      <c r="G24" s="35"/>
    </row>
    <row r="25" spans="2:7" ht="29.25" customHeight="1">
      <c r="B25" s="204" t="s">
        <v>150</v>
      </c>
      <c r="C25" s="204"/>
      <c r="D25" s="204"/>
      <c r="E25" s="204"/>
      <c r="G25" s="35"/>
    </row>
    <row r="27" ht="13.5" thickBot="1"/>
    <row r="28" spans="3:25" ht="40.5" customHeight="1" thickBot="1">
      <c r="C28" s="125" t="s">
        <v>17</v>
      </c>
      <c r="D28" s="125" t="s">
        <v>18</v>
      </c>
      <c r="E28" s="125" t="s">
        <v>19</v>
      </c>
      <c r="F28" s="125" t="s">
        <v>90</v>
      </c>
      <c r="G28" s="125" t="s">
        <v>95</v>
      </c>
      <c r="H28" s="125" t="s">
        <v>97</v>
      </c>
      <c r="I28" s="125" t="s">
        <v>101</v>
      </c>
      <c r="J28" s="125" t="s">
        <v>107</v>
      </c>
      <c r="K28" s="125" t="s">
        <v>111</v>
      </c>
      <c r="L28" s="125" t="s">
        <v>121</v>
      </c>
      <c r="M28" s="125" t="s">
        <v>136</v>
      </c>
      <c r="N28" s="125" t="s">
        <v>140</v>
      </c>
      <c r="O28" s="125" t="s">
        <v>144</v>
      </c>
      <c r="P28" s="125" t="s">
        <v>147</v>
      </c>
      <c r="Q28" s="125" t="s">
        <v>159</v>
      </c>
      <c r="R28" s="125" t="s">
        <v>174</v>
      </c>
      <c r="S28" s="125" t="s">
        <v>180</v>
      </c>
      <c r="T28" s="125" t="s">
        <v>193</v>
      </c>
      <c r="U28" s="125" t="s">
        <v>201</v>
      </c>
      <c r="V28" s="125" t="s">
        <v>93</v>
      </c>
      <c r="W28" s="125" t="s">
        <v>105</v>
      </c>
      <c r="X28" s="125" t="s">
        <v>142</v>
      </c>
      <c r="Y28" s="125" t="s">
        <v>175</v>
      </c>
    </row>
    <row r="29" spans="2:25" ht="12.75">
      <c r="B29" s="59" t="s">
        <v>130</v>
      </c>
      <c r="C29" s="21">
        <f aca="true" t="shared" si="6" ref="C29:C46">+(G6-C6)/C6</f>
        <v>0.133371741322195</v>
      </c>
      <c r="D29" s="22">
        <f aca="true" t="shared" si="7" ref="D29:D46">+(H6-D6)/D6</f>
        <v>0.5467296922365514</v>
      </c>
      <c r="E29" s="53">
        <f aca="true" t="shared" si="8" ref="E29:E46">+(I6-E6)/E6</f>
        <v>0.9753918161832494</v>
      </c>
      <c r="F29" s="15">
        <f aca="true" t="shared" si="9" ref="F29:F46">+(J6-F6)/F6</f>
        <v>0.702147613242052</v>
      </c>
      <c r="G29" s="15">
        <f aca="true" t="shared" si="10" ref="G29:G46">+(K6-G6)/G6</f>
        <v>0.6468843986953022</v>
      </c>
      <c r="H29" s="18">
        <f aca="true" t="shared" si="11" ref="H29:H46">+(L6-H6)/H6</f>
        <v>0.25102976348657985</v>
      </c>
      <c r="I29" s="18">
        <f aca="true" t="shared" si="12" ref="I29:I46">+(M6-I6)/I6</f>
        <v>0.0916891042900736</v>
      </c>
      <c r="J29" s="18">
        <f aca="true" t="shared" si="13" ref="J29:J46">+(N6-J6)/J6</f>
        <v>0.24991735537190082</v>
      </c>
      <c r="K29" s="18">
        <f aca="true" t="shared" si="14" ref="K29:K46">+(O6-K6)/K6</f>
        <v>0.16078501980554555</v>
      </c>
      <c r="L29" s="18">
        <f aca="true" t="shared" si="15" ref="L29:N46">+(P6-L6)/L6</f>
        <v>0.08228671570059212</v>
      </c>
      <c r="M29" s="18">
        <f t="shared" si="15"/>
        <v>0.13236212963267455</v>
      </c>
      <c r="N29" s="18">
        <f t="shared" si="15"/>
        <v>-0.08732257780128713</v>
      </c>
      <c r="O29" s="18">
        <f aca="true" t="shared" si="16" ref="O29:U46">+(S6-O6)/O6</f>
        <v>-0.0532695162755656</v>
      </c>
      <c r="P29" s="18">
        <f t="shared" si="16"/>
        <v>0.01786064769381747</v>
      </c>
      <c r="Q29" s="18">
        <f t="shared" si="16"/>
        <v>-0.42423186385549166</v>
      </c>
      <c r="R29" s="18">
        <f t="shared" si="16"/>
        <v>-0.3169765757063511</v>
      </c>
      <c r="S29" s="18">
        <f t="shared" si="16"/>
        <v>-0.22005851375073143</v>
      </c>
      <c r="T29" s="18">
        <f t="shared" si="16"/>
        <v>-0.1634689548785191</v>
      </c>
      <c r="U29" s="18">
        <f t="shared" si="16"/>
        <v>0.31075355593664883</v>
      </c>
      <c r="V29" s="163">
        <f aca="true" t="shared" si="17" ref="V29:V46">+(AA6-Z6)/Z6</f>
        <v>0.5566238328556902</v>
      </c>
      <c r="W29" s="163">
        <f aca="true" t="shared" si="18" ref="W29:Y46">+(AB6-AA6)/AA6</f>
        <v>0.2923150017816843</v>
      </c>
      <c r="X29" s="163">
        <f t="shared" si="18"/>
        <v>0.061797531512605045</v>
      </c>
      <c r="Y29" s="163">
        <f t="shared" si="18"/>
        <v>-0.18184291393840465</v>
      </c>
    </row>
    <row r="30" spans="2:25" ht="12.75">
      <c r="B30" s="60" t="s">
        <v>131</v>
      </c>
      <c r="C30" s="23">
        <f t="shared" si="6"/>
        <v>0.21439688715953306</v>
      </c>
      <c r="D30" s="24">
        <f t="shared" si="7"/>
        <v>0.5715470759021153</v>
      </c>
      <c r="E30" s="54">
        <f t="shared" si="8"/>
        <v>0.6992</v>
      </c>
      <c r="F30" s="18">
        <f t="shared" si="9"/>
        <v>1.0880769230769232</v>
      </c>
      <c r="G30" s="18">
        <f t="shared" si="10"/>
        <v>0.8285805831464275</v>
      </c>
      <c r="H30" s="18">
        <f t="shared" si="11"/>
        <v>0.5199261018738454</v>
      </c>
      <c r="I30" s="18">
        <f t="shared" si="12"/>
        <v>0.44789704959196486</v>
      </c>
      <c r="J30" s="18">
        <f t="shared" si="13"/>
        <v>0.27445201694603055</v>
      </c>
      <c r="K30" s="18">
        <f t="shared" si="14"/>
        <v>0.13527247240231294</v>
      </c>
      <c r="L30" s="18">
        <f t="shared" si="15"/>
        <v>0.07414481680847369</v>
      </c>
      <c r="M30" s="18">
        <f t="shared" si="15"/>
        <v>-0.07760676349447214</v>
      </c>
      <c r="N30" s="18">
        <f t="shared" si="15"/>
        <v>-0.23977453389218095</v>
      </c>
      <c r="O30" s="18">
        <f t="shared" si="16"/>
        <v>-0.16422287390029325</v>
      </c>
      <c r="P30" s="18">
        <f t="shared" si="16"/>
        <v>-0.16795990947300354</v>
      </c>
      <c r="Q30" s="18">
        <f t="shared" si="16"/>
        <v>-0.3591069330199765</v>
      </c>
      <c r="R30" s="18">
        <f t="shared" si="16"/>
        <v>-0.26634980988593154</v>
      </c>
      <c r="S30" s="18">
        <f t="shared" si="16"/>
        <v>-0.2221606648199446</v>
      </c>
      <c r="T30" s="18">
        <f t="shared" si="16"/>
        <v>-0.14474451136584418</v>
      </c>
      <c r="U30" s="18">
        <f t="shared" si="16"/>
        <v>0.23505683901723506</v>
      </c>
      <c r="V30" s="164">
        <f t="shared" si="17"/>
        <v>0.6418147208121827</v>
      </c>
      <c r="W30" s="164">
        <f t="shared" si="18"/>
        <v>0.48135265700483093</v>
      </c>
      <c r="X30" s="164">
        <f t="shared" si="18"/>
        <v>-0.03556831028785112</v>
      </c>
      <c r="Y30" s="164">
        <f t="shared" si="18"/>
        <v>-0.22687105500450858</v>
      </c>
    </row>
    <row r="31" spans="2:25" ht="12.75">
      <c r="B31" s="60" t="s">
        <v>8</v>
      </c>
      <c r="C31" s="23">
        <f t="shared" si="6"/>
        <v>-0.20601451780159005</v>
      </c>
      <c r="D31" s="24">
        <f t="shared" si="7"/>
        <v>0.45384318269602164</v>
      </c>
      <c r="E31" s="54">
        <f t="shared" si="8"/>
        <v>0.5088757396449705</v>
      </c>
      <c r="F31" s="18">
        <f t="shared" si="9"/>
        <v>0.7043189368770764</v>
      </c>
      <c r="G31" s="18">
        <f t="shared" si="10"/>
        <v>0.7923378319547235</v>
      </c>
      <c r="H31" s="18">
        <f t="shared" si="11"/>
        <v>0.06482465462274177</v>
      </c>
      <c r="I31" s="18">
        <f t="shared" si="12"/>
        <v>0.16898395721925133</v>
      </c>
      <c r="J31" s="18">
        <f t="shared" si="13"/>
        <v>0.036387264457439894</v>
      </c>
      <c r="K31" s="18">
        <f t="shared" si="14"/>
        <v>0.1248481904299247</v>
      </c>
      <c r="L31" s="18">
        <f t="shared" si="15"/>
        <v>0.08607784431137724</v>
      </c>
      <c r="M31" s="18">
        <f t="shared" si="15"/>
        <v>0.10186032326928941</v>
      </c>
      <c r="N31" s="18">
        <f t="shared" si="15"/>
        <v>-0.08735632183908046</v>
      </c>
      <c r="O31" s="18">
        <f t="shared" si="16"/>
        <v>-0.04491470524724681</v>
      </c>
      <c r="P31" s="18">
        <f t="shared" si="16"/>
        <v>-0.08270158511371468</v>
      </c>
      <c r="Q31" s="18">
        <f t="shared" si="16"/>
        <v>-0.5527262662607252</v>
      </c>
      <c r="R31" s="18">
        <f t="shared" si="16"/>
        <v>-0.3384474467597893</v>
      </c>
      <c r="S31" s="18">
        <f t="shared" si="16"/>
        <v>-0.26452633958851457</v>
      </c>
      <c r="T31" s="18">
        <f t="shared" si="16"/>
        <v>-0.14274981217129978</v>
      </c>
      <c r="U31" s="18">
        <f t="shared" si="16"/>
        <v>0.8483910891089109</v>
      </c>
      <c r="V31" s="164">
        <f t="shared" si="17"/>
        <v>0.341592039800995</v>
      </c>
      <c r="W31" s="164">
        <f t="shared" si="18"/>
        <v>0.20069717421938738</v>
      </c>
      <c r="X31" s="164">
        <f t="shared" si="18"/>
        <v>0.047872011859904876</v>
      </c>
      <c r="Y31" s="164">
        <f t="shared" si="18"/>
        <v>-0.2383282244753596</v>
      </c>
    </row>
    <row r="32" spans="2:25" ht="12.75">
      <c r="B32" s="60" t="s">
        <v>124</v>
      </c>
      <c r="C32" s="23">
        <f t="shared" si="6"/>
        <v>-0.0490819209039548</v>
      </c>
      <c r="D32" s="24">
        <f t="shared" si="7"/>
        <v>0.4760705289672544</v>
      </c>
      <c r="E32" s="54">
        <f t="shared" si="8"/>
        <v>0.7108673978065803</v>
      </c>
      <c r="F32" s="18">
        <f t="shared" si="9"/>
        <v>1.01135154310039</v>
      </c>
      <c r="G32" s="18">
        <f t="shared" si="10"/>
        <v>1.0750092833271445</v>
      </c>
      <c r="H32" s="18">
        <f t="shared" si="11"/>
        <v>0.35738664066309117</v>
      </c>
      <c r="I32" s="18">
        <f t="shared" si="12"/>
        <v>0.3301282051282051</v>
      </c>
      <c r="J32" s="18">
        <f t="shared" si="13"/>
        <v>0.15044091710758378</v>
      </c>
      <c r="K32" s="18">
        <f t="shared" si="14"/>
        <v>0.18539727988546886</v>
      </c>
      <c r="L32" s="18">
        <f t="shared" si="15"/>
        <v>0.26957614942528735</v>
      </c>
      <c r="M32" s="18">
        <f t="shared" si="15"/>
        <v>0.09375684556407447</v>
      </c>
      <c r="N32" s="18">
        <f t="shared" si="15"/>
        <v>-0.022382339414379886</v>
      </c>
      <c r="O32" s="18">
        <f t="shared" si="16"/>
        <v>0.010718599033816426</v>
      </c>
      <c r="P32" s="18">
        <f t="shared" si="16"/>
        <v>-0.15249681708869714</v>
      </c>
      <c r="Q32" s="18">
        <f t="shared" si="16"/>
        <v>-0.29941918686160623</v>
      </c>
      <c r="R32" s="18">
        <f t="shared" si="16"/>
        <v>-0.2805394386074957</v>
      </c>
      <c r="S32" s="18">
        <f t="shared" si="16"/>
        <v>-0.341747572815534</v>
      </c>
      <c r="T32" s="18">
        <f t="shared" si="16"/>
        <v>-0.2737439492572192</v>
      </c>
      <c r="U32" s="18">
        <f t="shared" si="16"/>
        <v>0.1455117209834191</v>
      </c>
      <c r="V32" s="164">
        <f t="shared" si="17"/>
        <v>0.5232847834419317</v>
      </c>
      <c r="W32" s="164">
        <f t="shared" si="18"/>
        <v>0.3992577215826886</v>
      </c>
      <c r="X32" s="164">
        <f t="shared" si="18"/>
        <v>0.12673080381226398</v>
      </c>
      <c r="Y32" s="164">
        <f t="shared" si="18"/>
        <v>-0.17120855444280414</v>
      </c>
    </row>
    <row r="33" spans="2:25" ht="12.75">
      <c r="B33" s="60" t="s">
        <v>9</v>
      </c>
      <c r="C33" s="23">
        <f t="shared" si="6"/>
        <v>-0.03638418079096045</v>
      </c>
      <c r="D33" s="24">
        <f t="shared" si="7"/>
        <v>0.3164915117219078</v>
      </c>
      <c r="E33" s="54">
        <f t="shared" si="8"/>
        <v>0.4735915492957746</v>
      </c>
      <c r="F33" s="18">
        <f t="shared" si="9"/>
        <v>0.7706568446899938</v>
      </c>
      <c r="G33" s="18">
        <f t="shared" si="10"/>
        <v>0.5845450281425891</v>
      </c>
      <c r="H33" s="18">
        <f t="shared" si="11"/>
        <v>0.44683246341213795</v>
      </c>
      <c r="I33" s="18">
        <f t="shared" si="12"/>
        <v>0.3338112305854241</v>
      </c>
      <c r="J33" s="18">
        <f t="shared" si="13"/>
        <v>0.14568021078907226</v>
      </c>
      <c r="K33" s="18">
        <f t="shared" si="14"/>
        <v>0.13683119958558426</v>
      </c>
      <c r="L33" s="18">
        <f t="shared" si="15"/>
        <v>0.03324609181580251</v>
      </c>
      <c r="M33" s="18">
        <f t="shared" si="15"/>
        <v>-0.018541741311357936</v>
      </c>
      <c r="N33" s="18">
        <f t="shared" si="15"/>
        <v>-0.06790534406584761</v>
      </c>
      <c r="O33" s="18">
        <f t="shared" si="16"/>
        <v>-0.027991146986069523</v>
      </c>
      <c r="P33" s="18">
        <f t="shared" si="16"/>
        <v>-0.0361470527829123</v>
      </c>
      <c r="Q33" s="18">
        <f t="shared" si="16"/>
        <v>-0.514739435977001</v>
      </c>
      <c r="R33" s="18">
        <f t="shared" si="16"/>
        <v>-0.5549639633790013</v>
      </c>
      <c r="S33" s="18">
        <f t="shared" si="16"/>
        <v>-0.3507232788641843</v>
      </c>
      <c r="T33" s="18">
        <f t="shared" si="16"/>
        <v>-0.33056325023084027</v>
      </c>
      <c r="U33" s="18">
        <f t="shared" si="16"/>
        <v>0.627421478277224</v>
      </c>
      <c r="V33" s="164">
        <f t="shared" si="17"/>
        <v>0.36528557663554506</v>
      </c>
      <c r="W33" s="164">
        <f t="shared" si="18"/>
        <v>0.34669392324353265</v>
      </c>
      <c r="X33" s="164">
        <f t="shared" si="18"/>
        <v>0.017890380757901586</v>
      </c>
      <c r="Y33" s="164">
        <f t="shared" si="18"/>
        <v>-0.2688763825518845</v>
      </c>
    </row>
    <row r="34" spans="2:25" ht="12.75">
      <c r="B34" s="60" t="s">
        <v>10</v>
      </c>
      <c r="C34" s="23">
        <f t="shared" si="6"/>
        <v>-0.12884503772489844</v>
      </c>
      <c r="D34" s="24">
        <f t="shared" si="7"/>
        <v>0.6889035667107001</v>
      </c>
      <c r="E34" s="54">
        <f t="shared" si="8"/>
        <v>0.5171455050973123</v>
      </c>
      <c r="F34" s="18">
        <f t="shared" si="9"/>
        <v>0.6685570258349086</v>
      </c>
      <c r="G34" s="18">
        <f t="shared" si="10"/>
        <v>0.826782145236509</v>
      </c>
      <c r="H34" s="18">
        <f t="shared" si="11"/>
        <v>0.062182244818146264</v>
      </c>
      <c r="I34" s="18">
        <f t="shared" si="12"/>
        <v>0.2962736713500305</v>
      </c>
      <c r="J34" s="18">
        <f t="shared" si="13"/>
        <v>0.28134441087613293</v>
      </c>
      <c r="K34" s="18">
        <f t="shared" si="14"/>
        <v>0.17578409919766594</v>
      </c>
      <c r="L34" s="18">
        <f t="shared" si="15"/>
        <v>0.041237113402061855</v>
      </c>
      <c r="M34" s="18">
        <f t="shared" si="15"/>
        <v>0.1347785108388313</v>
      </c>
      <c r="N34" s="18">
        <f t="shared" si="15"/>
        <v>-0.16799292661361626</v>
      </c>
      <c r="O34" s="18">
        <f t="shared" si="16"/>
        <v>-0.15818858560794044</v>
      </c>
      <c r="P34" s="18">
        <f t="shared" si="16"/>
        <v>-0.18847241867043849</v>
      </c>
      <c r="Q34" s="18">
        <f t="shared" si="16"/>
        <v>-0.4090531561461794</v>
      </c>
      <c r="R34" s="18">
        <f t="shared" si="16"/>
        <v>-0.10131066241586964</v>
      </c>
      <c r="S34" s="18">
        <f t="shared" si="16"/>
        <v>-0.08769344141488578</v>
      </c>
      <c r="T34" s="18">
        <f t="shared" si="16"/>
        <v>0.012200435729847494</v>
      </c>
      <c r="U34" s="18">
        <f t="shared" si="16"/>
        <v>0.33450456781447646</v>
      </c>
      <c r="V34" s="164">
        <f t="shared" si="17"/>
        <v>0.4133491445027952</v>
      </c>
      <c r="W34" s="164">
        <f t="shared" si="18"/>
        <v>0.315234328179312</v>
      </c>
      <c r="X34" s="164">
        <f t="shared" si="18"/>
        <v>0.02825116194295088</v>
      </c>
      <c r="Y34" s="164">
        <f t="shared" si="18"/>
        <v>-0.20508729947708942</v>
      </c>
    </row>
    <row r="35" spans="2:25" ht="12.75">
      <c r="B35" s="60" t="s">
        <v>132</v>
      </c>
      <c r="C35" s="23">
        <f t="shared" si="6"/>
        <v>-0.23737099402498643</v>
      </c>
      <c r="D35" s="24">
        <f t="shared" si="7"/>
        <v>0.7213622291021672</v>
      </c>
      <c r="E35" s="54">
        <f t="shared" si="8"/>
        <v>0.8601230275474726</v>
      </c>
      <c r="F35" s="18">
        <f t="shared" si="9"/>
        <v>0.7599930179787049</v>
      </c>
      <c r="G35" s="18">
        <f t="shared" si="10"/>
        <v>1.427587844254511</v>
      </c>
      <c r="H35" s="18">
        <f t="shared" si="11"/>
        <v>0.1845773381294964</v>
      </c>
      <c r="I35" s="18">
        <f t="shared" si="12"/>
        <v>0.13803019410496045</v>
      </c>
      <c r="J35" s="18">
        <f t="shared" si="13"/>
        <v>0.11365664980660518</v>
      </c>
      <c r="K35" s="18">
        <f t="shared" si="14"/>
        <v>0.022004889975550123</v>
      </c>
      <c r="L35" s="18">
        <f t="shared" si="15"/>
        <v>-0.03710381476561017</v>
      </c>
      <c r="M35" s="18">
        <f t="shared" si="15"/>
        <v>-0.008970309538850285</v>
      </c>
      <c r="N35" s="18">
        <f t="shared" si="15"/>
        <v>-0.123074182919227</v>
      </c>
      <c r="O35" s="18">
        <f t="shared" si="16"/>
        <v>0.015311004784688996</v>
      </c>
      <c r="P35" s="18">
        <f t="shared" si="16"/>
        <v>-0.1289050951020006</v>
      </c>
      <c r="Q35" s="18">
        <f t="shared" si="16"/>
        <v>-0.36308006119326874</v>
      </c>
      <c r="R35" s="18">
        <f t="shared" si="16"/>
        <v>-0.304051995531634</v>
      </c>
      <c r="S35" s="18">
        <f t="shared" si="16"/>
        <v>-0.2121583411875589</v>
      </c>
      <c r="T35" s="18">
        <f t="shared" si="16"/>
        <v>-0.09412829505600182</v>
      </c>
      <c r="U35" s="18">
        <f t="shared" si="16"/>
        <v>0.3773018414731785</v>
      </c>
      <c r="V35" s="164">
        <f t="shared" si="17"/>
        <v>0.49541147874398533</v>
      </c>
      <c r="W35" s="164">
        <f t="shared" si="18"/>
        <v>0.3237908843627679</v>
      </c>
      <c r="X35" s="164">
        <f t="shared" si="18"/>
        <v>-0.040569323677550305</v>
      </c>
      <c r="Y35" s="164">
        <f t="shared" si="18"/>
        <v>-0.1825637275386544</v>
      </c>
    </row>
    <row r="36" spans="2:25" ht="12.75">
      <c r="B36" s="60" t="s">
        <v>126</v>
      </c>
      <c r="C36" s="23">
        <f t="shared" si="6"/>
        <v>0.03742432581177765</v>
      </c>
      <c r="D36" s="24">
        <f t="shared" si="7"/>
        <v>0.9936968168925308</v>
      </c>
      <c r="E36" s="54">
        <f t="shared" si="8"/>
        <v>0.7354113809351214</v>
      </c>
      <c r="F36" s="18">
        <f t="shared" si="9"/>
        <v>0.9902534113060428</v>
      </c>
      <c r="G36" s="18">
        <f t="shared" si="10"/>
        <v>1.0519893899204245</v>
      </c>
      <c r="H36" s="18">
        <f t="shared" si="11"/>
        <v>0.27015491621877963</v>
      </c>
      <c r="I36" s="18">
        <f t="shared" si="12"/>
        <v>0.4492481203007519</v>
      </c>
      <c r="J36" s="18">
        <f t="shared" si="13"/>
        <v>0.2364103819784525</v>
      </c>
      <c r="K36" s="18">
        <f t="shared" si="14"/>
        <v>0.24108066184074456</v>
      </c>
      <c r="L36" s="18">
        <f t="shared" si="15"/>
        <v>0.09632856253889234</v>
      </c>
      <c r="M36" s="18">
        <f t="shared" si="15"/>
        <v>-0.1219195849546044</v>
      </c>
      <c r="N36" s="18">
        <f t="shared" si="15"/>
        <v>-0.19180116843251807</v>
      </c>
      <c r="O36" s="18">
        <f t="shared" si="16"/>
        <v>-0.10280179148005417</v>
      </c>
      <c r="P36" s="18">
        <f t="shared" si="16"/>
        <v>-0.0998978317629697</v>
      </c>
      <c r="Q36" s="18">
        <f t="shared" si="16"/>
        <v>-0.2791728212703102</v>
      </c>
      <c r="R36" s="18">
        <f t="shared" si="16"/>
        <v>-0.22641509433962265</v>
      </c>
      <c r="S36" s="18">
        <f t="shared" si="16"/>
        <v>-0.2556303691664732</v>
      </c>
      <c r="T36" s="18">
        <f t="shared" si="16"/>
        <v>-0.21730356917644092</v>
      </c>
      <c r="U36" s="18">
        <f t="shared" si="16"/>
        <v>0.2827868852459016</v>
      </c>
      <c r="V36" s="164">
        <f t="shared" si="17"/>
        <v>0.6863204096561815</v>
      </c>
      <c r="W36" s="164">
        <f t="shared" si="18"/>
        <v>0.4232604546243276</v>
      </c>
      <c r="X36" s="164">
        <f t="shared" si="18"/>
        <v>-0.00438903959279466</v>
      </c>
      <c r="Y36" s="164">
        <f t="shared" si="18"/>
        <v>-0.16580437777437623</v>
      </c>
    </row>
    <row r="37" spans="2:25" ht="12.75">
      <c r="B37" s="60" t="s">
        <v>88</v>
      </c>
      <c r="C37" s="23">
        <f t="shared" si="6"/>
        <v>0.191580069277911</v>
      </c>
      <c r="D37" s="24">
        <f t="shared" si="7"/>
        <v>0.6312882438945145</v>
      </c>
      <c r="E37" s="54">
        <f t="shared" si="8"/>
        <v>0.8107761868877167</v>
      </c>
      <c r="F37" s="18">
        <f t="shared" si="9"/>
        <v>0.82644831317006</v>
      </c>
      <c r="G37" s="18">
        <f t="shared" si="10"/>
        <v>0.5155187835420394</v>
      </c>
      <c r="H37" s="18">
        <f t="shared" si="11"/>
        <v>0.12770124481327802</v>
      </c>
      <c r="I37" s="18">
        <f t="shared" si="12"/>
        <v>0.20583461650505638</v>
      </c>
      <c r="J37" s="18">
        <f t="shared" si="13"/>
        <v>0.20218638089340046</v>
      </c>
      <c r="K37" s="18">
        <f t="shared" si="14"/>
        <v>0.2673001445982235</v>
      </c>
      <c r="L37" s="18">
        <f t="shared" si="15"/>
        <v>0.16510655834216414</v>
      </c>
      <c r="M37" s="18">
        <f t="shared" si="15"/>
        <v>0.05870578084555651</v>
      </c>
      <c r="N37" s="18">
        <f t="shared" si="15"/>
        <v>-0.18032162694857554</v>
      </c>
      <c r="O37" s="18">
        <f t="shared" si="16"/>
        <v>-0.15254395156595646</v>
      </c>
      <c r="P37" s="18">
        <f t="shared" si="16"/>
        <v>-0.11553523155049139</v>
      </c>
      <c r="Q37" s="18">
        <f t="shared" si="16"/>
        <v>-0.49018776893988786</v>
      </c>
      <c r="R37" s="18">
        <f t="shared" si="16"/>
        <v>-0.39240921386998934</v>
      </c>
      <c r="S37" s="18">
        <f t="shared" si="16"/>
        <v>-0.20709457602901576</v>
      </c>
      <c r="T37" s="18">
        <f t="shared" si="16"/>
        <v>-0.1867001828153565</v>
      </c>
      <c r="U37" s="18">
        <f t="shared" si="16"/>
        <v>0.22290427776712066</v>
      </c>
      <c r="V37" s="164">
        <f t="shared" si="17"/>
        <v>0.6044525382573832</v>
      </c>
      <c r="W37" s="164">
        <f t="shared" si="18"/>
        <v>0.2448593525907807</v>
      </c>
      <c r="X37" s="164">
        <f t="shared" si="18"/>
        <v>0.058784863092124794</v>
      </c>
      <c r="Y37" s="164">
        <f t="shared" si="18"/>
        <v>-0.2705091489262278</v>
      </c>
    </row>
    <row r="38" spans="2:25" ht="15" customHeight="1">
      <c r="B38" s="60" t="s">
        <v>125</v>
      </c>
      <c r="C38" s="23">
        <f t="shared" si="6"/>
        <v>0.20049327711035086</v>
      </c>
      <c r="D38" s="24">
        <f t="shared" si="7"/>
        <v>0.6964885752688172</v>
      </c>
      <c r="E38" s="54">
        <f t="shared" si="8"/>
        <v>0.76598015153132</v>
      </c>
      <c r="F38" s="18">
        <f t="shared" si="9"/>
        <v>0.9435382685069009</v>
      </c>
      <c r="G38" s="18">
        <f t="shared" si="10"/>
        <v>0.726091854993704</v>
      </c>
      <c r="H38" s="18">
        <f t="shared" si="11"/>
        <v>0.39772220846744244</v>
      </c>
      <c r="I38" s="18">
        <f t="shared" si="12"/>
        <v>0.39742582633391743</v>
      </c>
      <c r="J38" s="18">
        <f t="shared" si="13"/>
        <v>0.25542095469562903</v>
      </c>
      <c r="K38" s="18">
        <f t="shared" si="14"/>
        <v>0.3184488385486658</v>
      </c>
      <c r="L38" s="18">
        <f t="shared" si="15"/>
        <v>0.0434690190243384</v>
      </c>
      <c r="M38" s="18">
        <f t="shared" si="15"/>
        <v>-0.010507653723082246</v>
      </c>
      <c r="N38" s="18">
        <f t="shared" si="15"/>
        <v>-0.15369490910190872</v>
      </c>
      <c r="O38" s="18">
        <f t="shared" si="16"/>
        <v>-0.17135035964937825</v>
      </c>
      <c r="P38" s="18">
        <f t="shared" si="16"/>
        <v>-0.13539756909078562</v>
      </c>
      <c r="Q38" s="18">
        <f t="shared" si="16"/>
        <v>-0.43447100467596034</v>
      </c>
      <c r="R38" s="18">
        <f t="shared" si="16"/>
        <v>-0.385016798913432</v>
      </c>
      <c r="S38" s="18">
        <f t="shared" si="16"/>
        <v>-0.25106308205939204</v>
      </c>
      <c r="T38" s="18">
        <f t="shared" si="16"/>
        <v>-0.15683656640226185</v>
      </c>
      <c r="U38" s="18">
        <f t="shared" si="16"/>
        <v>0.27810833784097055</v>
      </c>
      <c r="V38" s="164">
        <f t="shared" si="17"/>
        <v>0.6493152997278079</v>
      </c>
      <c r="W38" s="164">
        <f t="shared" si="18"/>
        <v>0.4131080009211166</v>
      </c>
      <c r="X38" s="164">
        <f t="shared" si="18"/>
        <v>0.03799668649338657</v>
      </c>
      <c r="Y38" s="164">
        <f t="shared" si="18"/>
        <v>-0.26676784063355835</v>
      </c>
    </row>
    <row r="39" spans="2:25" ht="12.75">
      <c r="B39" s="60" t="s">
        <v>75</v>
      </c>
      <c r="C39" s="23">
        <f t="shared" si="6"/>
        <v>-0.18680203045685279</v>
      </c>
      <c r="D39" s="24">
        <f t="shared" si="7"/>
        <v>0.4562139486103828</v>
      </c>
      <c r="E39" s="54">
        <f t="shared" si="8"/>
        <v>0.5980595980595981</v>
      </c>
      <c r="F39" s="18">
        <f t="shared" si="9"/>
        <v>0.6558265582655827</v>
      </c>
      <c r="G39" s="18">
        <f t="shared" si="10"/>
        <v>1.4619225967540574</v>
      </c>
      <c r="H39" s="18">
        <f t="shared" si="11"/>
        <v>0.32481094706517827</v>
      </c>
      <c r="I39" s="18">
        <f t="shared" si="12"/>
        <v>0.2766695576756288</v>
      </c>
      <c r="J39" s="18">
        <f t="shared" si="13"/>
        <v>0.18494271685761046</v>
      </c>
      <c r="K39" s="18">
        <f t="shared" si="14"/>
        <v>-0.051470588235294115</v>
      </c>
      <c r="L39" s="18">
        <f t="shared" si="15"/>
        <v>0.06306061429736341</v>
      </c>
      <c r="M39" s="18">
        <f t="shared" si="15"/>
        <v>-0.07778532608695653</v>
      </c>
      <c r="N39" s="18">
        <f t="shared" si="15"/>
        <v>-0.06468692449355433</v>
      </c>
      <c r="O39" s="18">
        <f t="shared" si="16"/>
        <v>-0.07885592087677092</v>
      </c>
      <c r="P39" s="18">
        <f t="shared" si="16"/>
        <v>-0.04781385834824853</v>
      </c>
      <c r="Q39" s="18">
        <f t="shared" si="16"/>
        <v>-0.22688766114180478</v>
      </c>
      <c r="R39" s="18">
        <f t="shared" si="16"/>
        <v>-0.2471080482402166</v>
      </c>
      <c r="S39" s="18">
        <f t="shared" si="16"/>
        <v>-0.07864190365641323</v>
      </c>
      <c r="T39" s="18">
        <f t="shared" si="16"/>
        <v>-0.1686358754027927</v>
      </c>
      <c r="U39" s="18">
        <f t="shared" si="16"/>
        <v>0.17675083373034778</v>
      </c>
      <c r="V39" s="164">
        <f t="shared" si="17"/>
        <v>0.3739049641624635</v>
      </c>
      <c r="W39" s="164">
        <f t="shared" si="18"/>
        <v>0.4405371461694522</v>
      </c>
      <c r="X39" s="164">
        <f t="shared" si="18"/>
        <v>-0.03225806451612903</v>
      </c>
      <c r="Y39" s="164">
        <f t="shared" si="18"/>
        <v>-0.14566874566874566</v>
      </c>
    </row>
    <row r="40" spans="2:25" ht="12.75">
      <c r="B40" s="60" t="s">
        <v>11</v>
      </c>
      <c r="C40" s="23">
        <f t="shared" si="6"/>
        <v>0.0001523229246001523</v>
      </c>
      <c r="D40" s="24">
        <f t="shared" si="7"/>
        <v>0.49124229646448264</v>
      </c>
      <c r="E40" s="54">
        <f t="shared" si="8"/>
        <v>0.5308500477554918</v>
      </c>
      <c r="F40" s="18">
        <f t="shared" si="9"/>
        <v>0.5988584809015074</v>
      </c>
      <c r="G40" s="18">
        <f t="shared" si="10"/>
        <v>0.5461468169357295</v>
      </c>
      <c r="H40" s="18">
        <f t="shared" si="11"/>
        <v>0.2644915715062534</v>
      </c>
      <c r="I40" s="18">
        <f t="shared" si="12"/>
        <v>0.18230596456201648</v>
      </c>
      <c r="J40" s="18">
        <f t="shared" si="13"/>
        <v>0.18874141876430206</v>
      </c>
      <c r="K40" s="18">
        <f t="shared" si="14"/>
        <v>0.1520882584712372</v>
      </c>
      <c r="L40" s="18">
        <f t="shared" si="15"/>
        <v>0.0004300335426163241</v>
      </c>
      <c r="M40" s="18">
        <f t="shared" si="15"/>
        <v>-0.08527704485488127</v>
      </c>
      <c r="N40" s="18">
        <f t="shared" si="15"/>
        <v>-0.235004235004235</v>
      </c>
      <c r="O40" s="18">
        <f t="shared" si="16"/>
        <v>-0.07635088919288646</v>
      </c>
      <c r="P40" s="18">
        <f t="shared" si="16"/>
        <v>-0.1309319119669876</v>
      </c>
      <c r="Q40" s="18">
        <f t="shared" si="16"/>
        <v>-0.407061266874351</v>
      </c>
      <c r="R40" s="18">
        <f t="shared" si="16"/>
        <v>-0.2241570206341218</v>
      </c>
      <c r="S40" s="18">
        <f t="shared" si="16"/>
        <v>-0.14662593723965564</v>
      </c>
      <c r="T40" s="18">
        <f t="shared" si="16"/>
        <v>-0.16134137896923534</v>
      </c>
      <c r="U40" s="18">
        <f t="shared" si="16"/>
        <v>0.5055458260361938</v>
      </c>
      <c r="V40" s="164">
        <f t="shared" si="17"/>
        <v>0.399249969756845</v>
      </c>
      <c r="W40" s="164">
        <f t="shared" si="18"/>
        <v>0.27495677233429394</v>
      </c>
      <c r="X40" s="164">
        <f t="shared" si="18"/>
        <v>-0.052236613096448996</v>
      </c>
      <c r="Y40" s="164">
        <f t="shared" si="18"/>
        <v>-0.19487240639160505</v>
      </c>
    </row>
    <row r="41" spans="2:25" ht="12.75">
      <c r="B41" s="60" t="s">
        <v>13</v>
      </c>
      <c r="C41" s="23">
        <f t="shared" si="6"/>
        <v>-0.10301133740317037</v>
      </c>
      <c r="D41" s="24">
        <f t="shared" si="7"/>
        <v>0.5500504880511612</v>
      </c>
      <c r="E41" s="54">
        <f t="shared" si="8"/>
        <v>0.5563375064819617</v>
      </c>
      <c r="F41" s="18">
        <f t="shared" si="9"/>
        <v>1.226332288401254</v>
      </c>
      <c r="G41" s="18">
        <f t="shared" si="10"/>
        <v>0.6384901344009151</v>
      </c>
      <c r="H41" s="18">
        <f t="shared" si="11"/>
        <v>0.4560062538000521</v>
      </c>
      <c r="I41" s="18">
        <f t="shared" si="12"/>
        <v>0.3637012708839069</v>
      </c>
      <c r="J41" s="18">
        <f t="shared" si="13"/>
        <v>0.11930911480334178</v>
      </c>
      <c r="K41" s="18">
        <f t="shared" si="14"/>
        <v>0.37079828266257114</v>
      </c>
      <c r="L41" s="18">
        <f t="shared" si="15"/>
        <v>0.1946250671120921</v>
      </c>
      <c r="M41" s="18">
        <f t="shared" si="15"/>
        <v>-0.11804537521815009</v>
      </c>
      <c r="N41" s="18">
        <f t="shared" si="15"/>
        <v>-0.07276640948227664</v>
      </c>
      <c r="O41" s="18">
        <f t="shared" si="16"/>
        <v>-0.1555306579751477</v>
      </c>
      <c r="P41" s="18">
        <f t="shared" si="16"/>
        <v>-0.1764999625477516</v>
      </c>
      <c r="Q41" s="18">
        <f t="shared" si="16"/>
        <v>-0.5175320563558651</v>
      </c>
      <c r="R41" s="18">
        <f t="shared" si="16"/>
        <v>-0.44948596581145045</v>
      </c>
      <c r="S41" s="18">
        <f t="shared" si="16"/>
        <v>-0.311482330237607</v>
      </c>
      <c r="T41" s="18">
        <f t="shared" si="16"/>
        <v>-0.27836395609726516</v>
      </c>
      <c r="U41" s="18">
        <f t="shared" si="16"/>
        <v>0.850873595275203</v>
      </c>
      <c r="V41" s="164">
        <f t="shared" si="17"/>
        <v>0.5028294910131507</v>
      </c>
      <c r="W41" s="164">
        <f t="shared" si="18"/>
        <v>0.3542827800896458</v>
      </c>
      <c r="X41" s="164">
        <f t="shared" si="18"/>
        <v>0.08817744496315079</v>
      </c>
      <c r="Y41" s="164">
        <f t="shared" si="18"/>
        <v>-0.29880226480836236</v>
      </c>
    </row>
    <row r="42" spans="2:25" ht="12.75">
      <c r="B42" s="60" t="s">
        <v>14</v>
      </c>
      <c r="C42" s="23">
        <f t="shared" si="6"/>
        <v>0.015166501813386087</v>
      </c>
      <c r="D42" s="24">
        <f t="shared" si="7"/>
        <v>0.9411003236245955</v>
      </c>
      <c r="E42" s="54">
        <f t="shared" si="8"/>
        <v>0.8024939662107804</v>
      </c>
      <c r="F42" s="18">
        <f t="shared" si="9"/>
        <v>1.0067640692640694</v>
      </c>
      <c r="G42" s="18">
        <f t="shared" si="10"/>
        <v>1.4387788242936017</v>
      </c>
      <c r="H42" s="18">
        <f t="shared" si="11"/>
        <v>0.16172057352450817</v>
      </c>
      <c r="I42" s="18">
        <f t="shared" si="12"/>
        <v>0.4358402142378933</v>
      </c>
      <c r="J42" s="18">
        <f t="shared" si="13"/>
        <v>0.11473641634083862</v>
      </c>
      <c r="K42" s="18">
        <f t="shared" si="14"/>
        <v>0.36782527633506457</v>
      </c>
      <c r="L42" s="18">
        <f t="shared" si="15"/>
        <v>0.3841848450057405</v>
      </c>
      <c r="M42" s="18">
        <f t="shared" si="15"/>
        <v>-0.04087659309916071</v>
      </c>
      <c r="N42" s="18">
        <f t="shared" si="15"/>
        <v>0.050435413642960815</v>
      </c>
      <c r="O42" s="18">
        <f t="shared" si="16"/>
        <v>-0.09794567228118002</v>
      </c>
      <c r="P42" s="18">
        <f t="shared" si="16"/>
        <v>-0.2969414204250907</v>
      </c>
      <c r="Q42" s="18">
        <f t="shared" si="16"/>
        <v>-0.3863231242910387</v>
      </c>
      <c r="R42" s="18">
        <f t="shared" si="16"/>
        <v>-0.36407599309153715</v>
      </c>
      <c r="S42" s="18">
        <f t="shared" si="16"/>
        <v>-0.26422018348623855</v>
      </c>
      <c r="T42" s="18">
        <f t="shared" si="16"/>
        <v>-0.10558914614363663</v>
      </c>
      <c r="U42" s="18">
        <f t="shared" si="16"/>
        <v>0.37391074729337204</v>
      </c>
      <c r="V42" s="164">
        <f t="shared" si="17"/>
        <v>0.7045916294189354</v>
      </c>
      <c r="W42" s="164">
        <f t="shared" si="18"/>
        <v>0.3911323003575685</v>
      </c>
      <c r="X42" s="164">
        <f t="shared" si="18"/>
        <v>0.1916789471880462</v>
      </c>
      <c r="Y42" s="164">
        <f t="shared" si="18"/>
        <v>-0.27079259174048087</v>
      </c>
    </row>
    <row r="43" spans="2:25" ht="12.75">
      <c r="B43" s="60" t="s">
        <v>15</v>
      </c>
      <c r="C43" s="23">
        <f t="shared" si="6"/>
        <v>0.1733800350262697</v>
      </c>
      <c r="D43" s="24">
        <f t="shared" si="7"/>
        <v>0.9448345035105316</v>
      </c>
      <c r="E43" s="54">
        <f t="shared" si="8"/>
        <v>0.9089655172413793</v>
      </c>
      <c r="F43" s="18">
        <f t="shared" si="9"/>
        <v>1.0615384615384615</v>
      </c>
      <c r="G43" s="18">
        <f t="shared" si="10"/>
        <v>0.7223880597014926</v>
      </c>
      <c r="H43" s="18">
        <f t="shared" si="11"/>
        <v>0.1820526044352759</v>
      </c>
      <c r="I43" s="18">
        <f t="shared" si="12"/>
        <v>0.528179190751445</v>
      </c>
      <c r="J43" s="18">
        <f t="shared" si="13"/>
        <v>0.1875</v>
      </c>
      <c r="K43" s="18">
        <f t="shared" si="14"/>
        <v>0.18240901213171576</v>
      </c>
      <c r="L43" s="18">
        <f t="shared" si="15"/>
        <v>-0.01788830715532286</v>
      </c>
      <c r="M43" s="18">
        <f t="shared" si="15"/>
        <v>-0.19527186761229315</v>
      </c>
      <c r="N43" s="18">
        <f t="shared" si="15"/>
        <v>-0.053809897879025924</v>
      </c>
      <c r="O43" s="18">
        <f t="shared" si="16"/>
        <v>0.04140710883107365</v>
      </c>
      <c r="P43" s="18">
        <f t="shared" si="16"/>
        <v>-0.1408262994224789</v>
      </c>
      <c r="Q43" s="18">
        <f t="shared" si="16"/>
        <v>-0.4289071680376028</v>
      </c>
      <c r="R43" s="18">
        <f t="shared" si="16"/>
        <v>-0.40099626400996263</v>
      </c>
      <c r="S43" s="18">
        <f t="shared" si="16"/>
        <v>-0.366643209007741</v>
      </c>
      <c r="T43" s="18">
        <f t="shared" si="16"/>
        <v>0.022233712512926575</v>
      </c>
      <c r="U43" s="18">
        <f t="shared" si="16"/>
        <v>0.40843621399176955</v>
      </c>
      <c r="V43" s="164">
        <f t="shared" si="17"/>
        <v>0.7435963114754098</v>
      </c>
      <c r="W43" s="164">
        <f t="shared" si="18"/>
        <v>0.3605112384310269</v>
      </c>
      <c r="X43" s="164">
        <f t="shared" si="18"/>
        <v>-0.01835654896879387</v>
      </c>
      <c r="Y43" s="164">
        <f t="shared" si="18"/>
        <v>-0.2089979100208998</v>
      </c>
    </row>
    <row r="44" spans="2:25" ht="12.75">
      <c r="B44" s="60" t="s">
        <v>129</v>
      </c>
      <c r="C44" s="23">
        <f t="shared" si="6"/>
        <v>-0.09655172413793103</v>
      </c>
      <c r="D44" s="24">
        <f t="shared" si="7"/>
        <v>0.4332010582010582</v>
      </c>
      <c r="E44" s="54">
        <f t="shared" si="8"/>
        <v>0.23296858453935756</v>
      </c>
      <c r="F44" s="18">
        <f t="shared" si="9"/>
        <v>0.7871693523867437</v>
      </c>
      <c r="G44" s="18">
        <f t="shared" si="10"/>
        <v>0.29820241319871954</v>
      </c>
      <c r="H44" s="18">
        <f t="shared" si="11"/>
        <v>0.3823257960313798</v>
      </c>
      <c r="I44" s="18">
        <f t="shared" si="12"/>
        <v>0.30833094760950475</v>
      </c>
      <c r="J44" s="18">
        <f t="shared" si="13"/>
        <v>0.08778496087104458</v>
      </c>
      <c r="K44" s="18">
        <f t="shared" si="14"/>
        <v>0.31695751138088013</v>
      </c>
      <c r="L44" s="18">
        <f t="shared" si="15"/>
        <v>-0.03321649140377232</v>
      </c>
      <c r="M44" s="18">
        <f t="shared" si="15"/>
        <v>-0.06433260393873086</v>
      </c>
      <c r="N44" s="18">
        <f t="shared" si="15"/>
        <v>-0.1861119799812324</v>
      </c>
      <c r="O44" s="18">
        <f t="shared" si="16"/>
        <v>0.05329108454558548</v>
      </c>
      <c r="P44" s="18">
        <f t="shared" si="16"/>
        <v>-0.08390883977900553</v>
      </c>
      <c r="Q44" s="18">
        <f t="shared" si="16"/>
        <v>-0.38119738072965387</v>
      </c>
      <c r="R44" s="18">
        <f t="shared" si="16"/>
        <v>-0.2682551883166795</v>
      </c>
      <c r="S44" s="18">
        <f t="shared" si="16"/>
        <v>-0.37741009161766714</v>
      </c>
      <c r="T44" s="18">
        <f t="shared" si="16"/>
        <v>-0.034677723332076894</v>
      </c>
      <c r="U44" s="18">
        <f t="shared" si="16"/>
        <v>0.4504913076341648</v>
      </c>
      <c r="V44" s="164">
        <f t="shared" si="17"/>
        <v>0.3023971849571146</v>
      </c>
      <c r="W44" s="164">
        <f t="shared" si="18"/>
        <v>0.25109760216143195</v>
      </c>
      <c r="X44" s="164">
        <f t="shared" si="18"/>
        <v>-0.0005398839249561345</v>
      </c>
      <c r="Y44" s="164">
        <f t="shared" si="18"/>
        <v>-0.141435966689174</v>
      </c>
    </row>
    <row r="45" spans="2:25" ht="15.75" customHeight="1" thickBot="1">
      <c r="B45" s="61" t="s">
        <v>12</v>
      </c>
      <c r="C45" s="25">
        <f t="shared" si="6"/>
        <v>-0.2693935119887165</v>
      </c>
      <c r="D45" s="26">
        <f t="shared" si="7"/>
        <v>0.7867298578199052</v>
      </c>
      <c r="E45" s="55">
        <f t="shared" si="8"/>
        <v>2.2328159645232817</v>
      </c>
      <c r="F45" s="49">
        <f t="shared" si="9"/>
        <v>1.235042735042735</v>
      </c>
      <c r="G45" s="49">
        <f t="shared" si="10"/>
        <v>2.1235521235521237</v>
      </c>
      <c r="H45" s="49">
        <f t="shared" si="11"/>
        <v>0.4403183023872679</v>
      </c>
      <c r="I45" s="49">
        <f t="shared" si="12"/>
        <v>-0.22770919067215364</v>
      </c>
      <c r="J45" s="49">
        <f t="shared" si="13"/>
        <v>-0.1268323773103888</v>
      </c>
      <c r="K45" s="49">
        <f t="shared" si="14"/>
        <v>0.29295426452410384</v>
      </c>
      <c r="L45" s="49">
        <f t="shared" si="15"/>
        <v>0.15776550030693678</v>
      </c>
      <c r="M45" s="49">
        <f t="shared" si="15"/>
        <v>-0.16785079928952043</v>
      </c>
      <c r="N45" s="49">
        <f t="shared" si="15"/>
        <v>-0.22773722627737225</v>
      </c>
      <c r="O45" s="49">
        <f t="shared" si="16"/>
        <v>-0.26147227533460804</v>
      </c>
      <c r="P45" s="49">
        <f t="shared" si="16"/>
        <v>-0.3504772004241782</v>
      </c>
      <c r="Q45" s="49">
        <f t="shared" si="16"/>
        <v>-0.4621131270010672</v>
      </c>
      <c r="R45" s="49">
        <f t="shared" si="16"/>
        <v>-0.13137996219281664</v>
      </c>
      <c r="S45" s="49">
        <f t="shared" si="16"/>
        <v>-0.37475728155339805</v>
      </c>
      <c r="T45" s="49">
        <f t="shared" si="16"/>
        <v>-0.1893877551020408</v>
      </c>
      <c r="U45" s="49">
        <f t="shared" si="16"/>
        <v>0.5575396825396826</v>
      </c>
      <c r="V45" s="165">
        <f t="shared" si="17"/>
        <v>0.8741482965931864</v>
      </c>
      <c r="W45" s="165">
        <f t="shared" si="18"/>
        <v>0.22818648417450813</v>
      </c>
      <c r="X45" s="165">
        <f t="shared" si="18"/>
        <v>0.04004875500609437</v>
      </c>
      <c r="Y45" s="165">
        <f t="shared" si="18"/>
        <v>-0.29800770132261845</v>
      </c>
    </row>
    <row r="46" spans="2:25" ht="13.5" thickBot="1">
      <c r="B46" s="126" t="s">
        <v>81</v>
      </c>
      <c r="C46" s="130">
        <f t="shared" si="6"/>
        <v>0.036004932182490755</v>
      </c>
      <c r="D46" s="131">
        <f t="shared" si="7"/>
        <v>0.5917565032871678</v>
      </c>
      <c r="E46" s="137">
        <f t="shared" si="8"/>
        <v>0.7200495079540352</v>
      </c>
      <c r="F46" s="136">
        <f t="shared" si="9"/>
        <v>0.8635585190079196</v>
      </c>
      <c r="G46" s="136">
        <f t="shared" si="10"/>
        <v>0.7064081622602172</v>
      </c>
      <c r="H46" s="136">
        <f t="shared" si="11"/>
        <v>0.2874741860036065</v>
      </c>
      <c r="I46" s="136">
        <f t="shared" si="12"/>
        <v>0.25869306036641715</v>
      </c>
      <c r="J46" s="136">
        <f t="shared" si="13"/>
        <v>0.18596145862003013</v>
      </c>
      <c r="K46" s="136">
        <f t="shared" si="14"/>
        <v>0.2291500312665352</v>
      </c>
      <c r="L46" s="136">
        <f t="shared" si="15"/>
        <v>0.10460262650635825</v>
      </c>
      <c r="M46" s="136">
        <f t="shared" si="15"/>
        <v>-0.0029648976297633124</v>
      </c>
      <c r="N46" s="136">
        <f t="shared" si="15"/>
        <v>-0.1238479965071136</v>
      </c>
      <c r="O46" s="136">
        <f t="shared" si="16"/>
        <v>-0.10242713127328512</v>
      </c>
      <c r="P46" s="136">
        <f t="shared" si="16"/>
        <v>-0.11159096425373072</v>
      </c>
      <c r="Q46" s="136">
        <f t="shared" si="16"/>
        <v>-0.439474512625638</v>
      </c>
      <c r="R46" s="136">
        <f t="shared" si="16"/>
        <v>-0.36097331028754853</v>
      </c>
      <c r="S46" s="136">
        <f t="shared" si="16"/>
        <v>-0.25151402847114734</v>
      </c>
      <c r="T46" s="136">
        <f t="shared" si="16"/>
        <v>-0.18830783434450013</v>
      </c>
      <c r="U46" s="136">
        <f t="shared" si="16"/>
        <v>0.394472135027529</v>
      </c>
      <c r="V46" s="167">
        <f t="shared" si="17"/>
        <v>0.5358476838984401</v>
      </c>
      <c r="W46" s="167">
        <f t="shared" si="18"/>
        <v>0.32648116957905554</v>
      </c>
      <c r="X46" s="167">
        <f t="shared" si="18"/>
        <v>0.04464128373450037</v>
      </c>
      <c r="Y46" s="167">
        <f t="shared" si="18"/>
        <v>-0.23619329994514746</v>
      </c>
    </row>
  </sheetData>
  <sheetProtection/>
  <mergeCells count="1">
    <mergeCell ref="B25:E25"/>
  </mergeCells>
  <printOptions/>
  <pageMargins left="0.75" right="0.75" top="1" bottom="1" header="0" footer="0"/>
  <pageSetup fitToHeight="0" fitToWidth="1" horizontalDpi="600" verticalDpi="600" orientation="portrait" paperSize="9" scale="48" r:id="rId2"/>
  <drawing r:id="rId1"/>
</worksheet>
</file>

<file path=xl/worksheets/sheet9.xml><?xml version="1.0" encoding="utf-8"?>
<worksheet xmlns="http://schemas.openxmlformats.org/spreadsheetml/2006/main" xmlns:r="http://schemas.openxmlformats.org/officeDocument/2006/relationships">
  <sheetPr codeName="Hoja12">
    <pageSetUpPr fitToPage="1"/>
  </sheetPr>
  <dimension ref="B2:Y45"/>
  <sheetViews>
    <sheetView zoomScale="90" zoomScaleNormal="90" zoomScalePageLayoutView="0" workbookViewId="0" topLeftCell="A1">
      <selection activeCell="A1" sqref="A1"/>
    </sheetView>
  </sheetViews>
  <sheetFormatPr defaultColWidth="11.421875" defaultRowHeight="12.75"/>
  <cols>
    <col min="2" max="2" width="40.421875" style="0" customWidth="1"/>
  </cols>
  <sheetData>
    <row r="2" spans="2:6" ht="31.5">
      <c r="B2" s="151" t="s">
        <v>165</v>
      </c>
      <c r="F2" s="77"/>
    </row>
    <row r="3" spans="2:3" ht="15.75">
      <c r="B3" s="114" t="s">
        <v>202</v>
      </c>
      <c r="C3" s="114"/>
    </row>
    <row r="4" ht="13.5" thickBot="1"/>
    <row r="5" spans="3:25" ht="39" customHeight="1" thickBot="1">
      <c r="C5" s="125" t="s">
        <v>4</v>
      </c>
      <c r="D5" s="125" t="s">
        <v>5</v>
      </c>
      <c r="E5" s="125" t="s">
        <v>6</v>
      </c>
      <c r="F5" s="125" t="s">
        <v>89</v>
      </c>
      <c r="G5" s="125" t="s">
        <v>94</v>
      </c>
      <c r="H5" s="125" t="s">
        <v>96</v>
      </c>
      <c r="I5" s="125" t="s">
        <v>100</v>
      </c>
      <c r="J5" s="125" t="s">
        <v>102</v>
      </c>
      <c r="K5" s="125" t="s">
        <v>108</v>
      </c>
      <c r="L5" s="125" t="s">
        <v>120</v>
      </c>
      <c r="M5" s="125" t="s">
        <v>135</v>
      </c>
      <c r="N5" s="125" t="s">
        <v>138</v>
      </c>
      <c r="O5" s="125" t="s">
        <v>143</v>
      </c>
      <c r="P5" s="125" t="s">
        <v>146</v>
      </c>
      <c r="Q5" s="125" t="s">
        <v>157</v>
      </c>
      <c r="R5" s="125" t="s">
        <v>171</v>
      </c>
      <c r="S5" s="125" t="s">
        <v>179</v>
      </c>
      <c r="T5" s="125" t="s">
        <v>192</v>
      </c>
      <c r="U5" s="125" t="s">
        <v>200</v>
      </c>
      <c r="V5" s="125" t="s">
        <v>91</v>
      </c>
      <c r="W5" s="125" t="s">
        <v>104</v>
      </c>
      <c r="X5" s="125" t="s">
        <v>139</v>
      </c>
      <c r="Y5" s="125" t="s">
        <v>172</v>
      </c>
    </row>
    <row r="6" spans="2:25" ht="15" customHeight="1">
      <c r="B6" s="59" t="s">
        <v>130</v>
      </c>
      <c r="C6" s="6">
        <v>832</v>
      </c>
      <c r="D6" s="7">
        <v>979</v>
      </c>
      <c r="E6" s="7">
        <v>736</v>
      </c>
      <c r="F6" s="7">
        <v>944</v>
      </c>
      <c r="G6" s="7">
        <v>1152</v>
      </c>
      <c r="H6" s="9">
        <v>1099</v>
      </c>
      <c r="I6" s="9">
        <v>894</v>
      </c>
      <c r="J6" s="39">
        <v>1134</v>
      </c>
      <c r="K6" s="39">
        <v>1507</v>
      </c>
      <c r="L6" s="39">
        <v>1831</v>
      </c>
      <c r="M6" s="39">
        <v>1411</v>
      </c>
      <c r="N6" s="39">
        <v>2137</v>
      </c>
      <c r="O6" s="39">
        <v>2606</v>
      </c>
      <c r="P6" s="39">
        <v>2712</v>
      </c>
      <c r="Q6" s="39">
        <v>1937</v>
      </c>
      <c r="R6" s="51">
        <v>2609</v>
      </c>
      <c r="S6" s="51">
        <v>3272</v>
      </c>
      <c r="T6" s="51">
        <v>3861</v>
      </c>
      <c r="U6" s="51">
        <v>2787</v>
      </c>
      <c r="V6" s="105">
        <f aca="true" t="shared" si="0" ref="V6:V21">+C6+D6+E6+F6</f>
        <v>3491</v>
      </c>
      <c r="W6" s="105">
        <f aca="true" t="shared" si="1" ref="W6:W21">+G6+H6+I6+J6</f>
        <v>4279</v>
      </c>
      <c r="X6" s="105">
        <f>+K6+L6+M6+N6</f>
        <v>6886</v>
      </c>
      <c r="Y6" s="105">
        <f>+O6+P6+Q6+R6</f>
        <v>9864</v>
      </c>
    </row>
    <row r="7" spans="2:25" ht="15" customHeight="1">
      <c r="B7" s="60" t="s">
        <v>131</v>
      </c>
      <c r="C7" s="8">
        <v>273</v>
      </c>
      <c r="D7" s="9">
        <v>231</v>
      </c>
      <c r="E7" s="9">
        <v>184</v>
      </c>
      <c r="F7" s="9">
        <v>189</v>
      </c>
      <c r="G7" s="9">
        <v>211</v>
      </c>
      <c r="H7" s="9">
        <v>283</v>
      </c>
      <c r="I7" s="9">
        <v>197</v>
      </c>
      <c r="J7" s="39">
        <v>182</v>
      </c>
      <c r="K7" s="39">
        <v>303</v>
      </c>
      <c r="L7" s="39">
        <v>469</v>
      </c>
      <c r="M7" s="39">
        <v>254</v>
      </c>
      <c r="N7" s="39">
        <v>430</v>
      </c>
      <c r="O7" s="39">
        <v>485</v>
      </c>
      <c r="P7" s="39">
        <v>523</v>
      </c>
      <c r="Q7" s="39">
        <v>310</v>
      </c>
      <c r="R7" s="9">
        <v>321</v>
      </c>
      <c r="S7" s="9">
        <v>622</v>
      </c>
      <c r="T7" s="9">
        <v>584</v>
      </c>
      <c r="U7" s="9">
        <v>232</v>
      </c>
      <c r="V7" s="106">
        <f t="shared" si="0"/>
        <v>877</v>
      </c>
      <c r="W7" s="106">
        <f t="shared" si="1"/>
        <v>873</v>
      </c>
      <c r="X7" s="106">
        <f aca="true" t="shared" si="2" ref="X7:X22">+K7+L7+M7+N7</f>
        <v>1456</v>
      </c>
      <c r="Y7" s="106">
        <f aca="true" t="shared" si="3" ref="Y7:Y23">+O7+P7+Q7+R7</f>
        <v>1639</v>
      </c>
    </row>
    <row r="8" spans="2:25" ht="15" customHeight="1">
      <c r="B8" s="60" t="s">
        <v>8</v>
      </c>
      <c r="C8" s="8">
        <v>58</v>
      </c>
      <c r="D8" s="9">
        <v>175</v>
      </c>
      <c r="E8" s="9">
        <v>146</v>
      </c>
      <c r="F8" s="9">
        <v>162</v>
      </c>
      <c r="G8" s="9">
        <v>275</v>
      </c>
      <c r="H8" s="9">
        <v>258</v>
      </c>
      <c r="I8" s="9">
        <v>197</v>
      </c>
      <c r="J8" s="39">
        <v>277</v>
      </c>
      <c r="K8" s="39">
        <v>556</v>
      </c>
      <c r="L8" s="39">
        <v>388</v>
      </c>
      <c r="M8" s="39">
        <v>183</v>
      </c>
      <c r="N8" s="39">
        <v>422</v>
      </c>
      <c r="O8" s="39">
        <v>454</v>
      </c>
      <c r="P8" s="39">
        <v>428</v>
      </c>
      <c r="Q8" s="39">
        <v>218</v>
      </c>
      <c r="R8" s="9">
        <v>772</v>
      </c>
      <c r="S8" s="9">
        <v>587</v>
      </c>
      <c r="T8" s="9">
        <v>536</v>
      </c>
      <c r="U8" s="9">
        <v>380</v>
      </c>
      <c r="V8" s="106">
        <f t="shared" si="0"/>
        <v>541</v>
      </c>
      <c r="W8" s="106">
        <f t="shared" si="1"/>
        <v>1007</v>
      </c>
      <c r="X8" s="106">
        <f t="shared" si="2"/>
        <v>1549</v>
      </c>
      <c r="Y8" s="106">
        <f t="shared" si="3"/>
        <v>1872</v>
      </c>
    </row>
    <row r="9" spans="2:25" ht="15" customHeight="1">
      <c r="B9" s="60" t="s">
        <v>124</v>
      </c>
      <c r="C9" s="8">
        <v>486</v>
      </c>
      <c r="D9" s="9">
        <v>979</v>
      </c>
      <c r="E9" s="9">
        <v>646</v>
      </c>
      <c r="F9" s="9">
        <v>782</v>
      </c>
      <c r="G9" s="9">
        <v>939</v>
      </c>
      <c r="H9" s="9">
        <v>1306</v>
      </c>
      <c r="I9" s="9">
        <v>965</v>
      </c>
      <c r="J9" s="39">
        <v>970</v>
      </c>
      <c r="K9" s="39">
        <v>1061</v>
      </c>
      <c r="L9" s="39">
        <v>1020</v>
      </c>
      <c r="M9" s="39">
        <v>471</v>
      </c>
      <c r="N9" s="39">
        <v>389</v>
      </c>
      <c r="O9" s="39">
        <v>1096</v>
      </c>
      <c r="P9" s="39">
        <v>994</v>
      </c>
      <c r="Q9" s="39">
        <v>621</v>
      </c>
      <c r="R9" s="9">
        <v>945</v>
      </c>
      <c r="S9" s="9">
        <v>1021</v>
      </c>
      <c r="T9" s="9">
        <v>901</v>
      </c>
      <c r="U9" s="9">
        <v>574</v>
      </c>
      <c r="V9" s="106">
        <f t="shared" si="0"/>
        <v>2893</v>
      </c>
      <c r="W9" s="106">
        <f t="shared" si="1"/>
        <v>4180</v>
      </c>
      <c r="X9" s="106">
        <f t="shared" si="2"/>
        <v>2941</v>
      </c>
      <c r="Y9" s="106">
        <f t="shared" si="3"/>
        <v>3656</v>
      </c>
    </row>
    <row r="10" spans="2:25" ht="15" customHeight="1">
      <c r="B10" s="60" t="s">
        <v>9</v>
      </c>
      <c r="C10" s="8">
        <v>100</v>
      </c>
      <c r="D10" s="9">
        <v>710</v>
      </c>
      <c r="E10" s="9">
        <v>490</v>
      </c>
      <c r="F10" s="9">
        <v>231</v>
      </c>
      <c r="G10" s="9">
        <v>239</v>
      </c>
      <c r="H10" s="9">
        <v>211</v>
      </c>
      <c r="I10" s="9">
        <v>144</v>
      </c>
      <c r="J10" s="39">
        <v>218</v>
      </c>
      <c r="K10" s="39">
        <v>243</v>
      </c>
      <c r="L10" s="39">
        <v>361</v>
      </c>
      <c r="M10" s="39">
        <v>205</v>
      </c>
      <c r="N10" s="39">
        <v>190</v>
      </c>
      <c r="O10" s="39">
        <v>375</v>
      </c>
      <c r="P10" s="39">
        <v>370</v>
      </c>
      <c r="Q10" s="39">
        <v>232</v>
      </c>
      <c r="R10" s="9">
        <v>263</v>
      </c>
      <c r="S10" s="9">
        <v>345</v>
      </c>
      <c r="T10" s="9">
        <v>405</v>
      </c>
      <c r="U10" s="9">
        <v>227</v>
      </c>
      <c r="V10" s="106">
        <f t="shared" si="0"/>
        <v>1531</v>
      </c>
      <c r="W10" s="106">
        <f t="shared" si="1"/>
        <v>812</v>
      </c>
      <c r="X10" s="106">
        <f t="shared" si="2"/>
        <v>999</v>
      </c>
      <c r="Y10" s="106">
        <f t="shared" si="3"/>
        <v>1240</v>
      </c>
    </row>
    <row r="11" spans="2:25" ht="15" customHeight="1">
      <c r="B11" s="60" t="s">
        <v>10</v>
      </c>
      <c r="C11" s="8">
        <v>49</v>
      </c>
      <c r="D11" s="9">
        <v>71</v>
      </c>
      <c r="E11" s="9">
        <v>58</v>
      </c>
      <c r="F11" s="9">
        <v>72</v>
      </c>
      <c r="G11" s="9">
        <v>96</v>
      </c>
      <c r="H11" s="9">
        <v>91</v>
      </c>
      <c r="I11" s="9">
        <v>67</v>
      </c>
      <c r="J11" s="39">
        <v>81</v>
      </c>
      <c r="K11" s="39">
        <v>118</v>
      </c>
      <c r="L11" s="39">
        <v>131</v>
      </c>
      <c r="M11" s="39">
        <v>60</v>
      </c>
      <c r="N11" s="39">
        <v>114</v>
      </c>
      <c r="O11" s="39">
        <v>127</v>
      </c>
      <c r="P11" s="39">
        <v>131</v>
      </c>
      <c r="Q11" s="39">
        <v>86</v>
      </c>
      <c r="R11" s="9">
        <v>109</v>
      </c>
      <c r="S11" s="9">
        <v>136</v>
      </c>
      <c r="T11" s="9">
        <v>135</v>
      </c>
      <c r="U11" s="9">
        <v>72</v>
      </c>
      <c r="V11" s="106">
        <f t="shared" si="0"/>
        <v>250</v>
      </c>
      <c r="W11" s="106">
        <f t="shared" si="1"/>
        <v>335</v>
      </c>
      <c r="X11" s="106">
        <f t="shared" si="2"/>
        <v>423</v>
      </c>
      <c r="Y11" s="106">
        <f t="shared" si="3"/>
        <v>453</v>
      </c>
    </row>
    <row r="12" spans="2:25" ht="15" customHeight="1">
      <c r="B12" s="60" t="s">
        <v>132</v>
      </c>
      <c r="C12" s="8">
        <v>149</v>
      </c>
      <c r="D12" s="9">
        <v>291</v>
      </c>
      <c r="E12" s="9">
        <v>273</v>
      </c>
      <c r="F12" s="9">
        <v>360</v>
      </c>
      <c r="G12" s="9">
        <v>439</v>
      </c>
      <c r="H12" s="9">
        <v>338</v>
      </c>
      <c r="I12" s="9">
        <v>297</v>
      </c>
      <c r="J12" s="39">
        <v>383</v>
      </c>
      <c r="K12" s="39">
        <v>394</v>
      </c>
      <c r="L12" s="39">
        <v>647</v>
      </c>
      <c r="M12" s="39">
        <v>448</v>
      </c>
      <c r="N12" s="39">
        <v>574</v>
      </c>
      <c r="O12" s="39">
        <v>628</v>
      </c>
      <c r="P12" s="39">
        <v>695</v>
      </c>
      <c r="Q12" s="39">
        <v>467</v>
      </c>
      <c r="R12" s="9">
        <v>650</v>
      </c>
      <c r="S12" s="9">
        <v>840</v>
      </c>
      <c r="T12" s="9">
        <v>853</v>
      </c>
      <c r="U12" s="9">
        <v>545</v>
      </c>
      <c r="V12" s="106">
        <f t="shared" si="0"/>
        <v>1073</v>
      </c>
      <c r="W12" s="106">
        <f t="shared" si="1"/>
        <v>1457</v>
      </c>
      <c r="X12" s="106">
        <f t="shared" si="2"/>
        <v>2063</v>
      </c>
      <c r="Y12" s="106">
        <f t="shared" si="3"/>
        <v>2440</v>
      </c>
    </row>
    <row r="13" spans="2:25" ht="12.75">
      <c r="B13" s="60" t="s">
        <v>126</v>
      </c>
      <c r="C13" s="68">
        <v>65</v>
      </c>
      <c r="D13" s="69">
        <v>207</v>
      </c>
      <c r="E13" s="69">
        <v>114</v>
      </c>
      <c r="F13" s="69">
        <v>193</v>
      </c>
      <c r="G13" s="69">
        <v>187</v>
      </c>
      <c r="H13" s="69">
        <v>199</v>
      </c>
      <c r="I13" s="69">
        <v>154</v>
      </c>
      <c r="J13" s="70">
        <v>194</v>
      </c>
      <c r="K13" s="70">
        <v>247</v>
      </c>
      <c r="L13" s="39">
        <v>288</v>
      </c>
      <c r="M13" s="39">
        <v>235</v>
      </c>
      <c r="N13" s="39">
        <v>279</v>
      </c>
      <c r="O13" s="39">
        <v>325</v>
      </c>
      <c r="P13" s="39">
        <v>311</v>
      </c>
      <c r="Q13" s="39">
        <v>187</v>
      </c>
      <c r="R13" s="9">
        <v>315</v>
      </c>
      <c r="S13" s="9">
        <v>362</v>
      </c>
      <c r="T13" s="9">
        <v>311</v>
      </c>
      <c r="U13" s="9">
        <v>191</v>
      </c>
      <c r="V13" s="106">
        <f t="shared" si="0"/>
        <v>579</v>
      </c>
      <c r="W13" s="106">
        <f t="shared" si="1"/>
        <v>734</v>
      </c>
      <c r="X13" s="106">
        <f t="shared" si="2"/>
        <v>1049</v>
      </c>
      <c r="Y13" s="106">
        <f t="shared" si="3"/>
        <v>1138</v>
      </c>
    </row>
    <row r="14" spans="2:25" ht="15" customHeight="1">
      <c r="B14" s="60" t="s">
        <v>88</v>
      </c>
      <c r="C14" s="8">
        <v>964</v>
      </c>
      <c r="D14" s="9">
        <v>1050</v>
      </c>
      <c r="E14" s="9">
        <v>694</v>
      </c>
      <c r="F14" s="9">
        <v>1218</v>
      </c>
      <c r="G14" s="9">
        <v>1322</v>
      </c>
      <c r="H14" s="9">
        <v>1384</v>
      </c>
      <c r="I14" s="9">
        <v>1091</v>
      </c>
      <c r="J14" s="39">
        <v>1524</v>
      </c>
      <c r="K14" s="39">
        <v>1793</v>
      </c>
      <c r="L14" s="39">
        <v>1802</v>
      </c>
      <c r="M14" s="39">
        <v>1161</v>
      </c>
      <c r="N14" s="39">
        <v>1889</v>
      </c>
      <c r="O14" s="39">
        <v>1925</v>
      </c>
      <c r="P14" s="39">
        <v>1952</v>
      </c>
      <c r="Q14" s="39">
        <v>1064</v>
      </c>
      <c r="R14" s="9">
        <v>1848</v>
      </c>
      <c r="S14" s="9">
        <v>1874</v>
      </c>
      <c r="T14" s="9">
        <v>1803</v>
      </c>
      <c r="U14" s="9">
        <v>1050</v>
      </c>
      <c r="V14" s="106">
        <f t="shared" si="0"/>
        <v>3926</v>
      </c>
      <c r="W14" s="106">
        <f t="shared" si="1"/>
        <v>5321</v>
      </c>
      <c r="X14" s="106">
        <f t="shared" si="2"/>
        <v>6645</v>
      </c>
      <c r="Y14" s="106">
        <f t="shared" si="3"/>
        <v>6789</v>
      </c>
    </row>
    <row r="15" spans="2:25" ht="12.75">
      <c r="B15" s="60" t="s">
        <v>125</v>
      </c>
      <c r="C15" s="8">
        <v>1147</v>
      </c>
      <c r="D15" s="9">
        <v>1544</v>
      </c>
      <c r="E15" s="9">
        <v>972</v>
      </c>
      <c r="F15" s="9">
        <v>1267</v>
      </c>
      <c r="G15" s="9">
        <v>1799</v>
      </c>
      <c r="H15" s="9">
        <v>1718</v>
      </c>
      <c r="I15" s="9">
        <v>1185</v>
      </c>
      <c r="J15" s="39">
        <v>1749</v>
      </c>
      <c r="K15" s="39">
        <v>2449</v>
      </c>
      <c r="L15" s="39">
        <v>2794</v>
      </c>
      <c r="M15" s="39">
        <v>1984</v>
      </c>
      <c r="N15" s="39">
        <v>2692</v>
      </c>
      <c r="O15" s="39">
        <v>3394</v>
      </c>
      <c r="P15" s="39">
        <v>3927</v>
      </c>
      <c r="Q15" s="39">
        <v>2797</v>
      </c>
      <c r="R15" s="9">
        <v>3593</v>
      </c>
      <c r="S15" s="9">
        <v>4562</v>
      </c>
      <c r="T15" s="9">
        <v>4808</v>
      </c>
      <c r="U15" s="9">
        <v>3094</v>
      </c>
      <c r="V15" s="106">
        <f>+C15+D15+E15+F15</f>
        <v>4930</v>
      </c>
      <c r="W15" s="106">
        <f>+G15+H15+I15+J15</f>
        <v>6451</v>
      </c>
      <c r="X15" s="106">
        <f t="shared" si="2"/>
        <v>9919</v>
      </c>
      <c r="Y15" s="106">
        <f t="shared" si="3"/>
        <v>13711</v>
      </c>
    </row>
    <row r="16" spans="2:25" ht="15" customHeight="1">
      <c r="B16" s="60" t="s">
        <v>75</v>
      </c>
      <c r="C16" s="68">
        <v>21</v>
      </c>
      <c r="D16" s="69">
        <v>28</v>
      </c>
      <c r="E16" s="69">
        <v>19</v>
      </c>
      <c r="F16" s="69">
        <v>39</v>
      </c>
      <c r="G16" s="69">
        <v>37</v>
      </c>
      <c r="H16" s="69">
        <v>48</v>
      </c>
      <c r="I16" s="69">
        <v>29</v>
      </c>
      <c r="J16" s="70">
        <v>40</v>
      </c>
      <c r="K16" s="70">
        <v>64</v>
      </c>
      <c r="L16" s="39">
        <v>73</v>
      </c>
      <c r="M16" s="39">
        <v>59</v>
      </c>
      <c r="N16" s="39">
        <v>88</v>
      </c>
      <c r="O16" s="39">
        <v>103</v>
      </c>
      <c r="P16" s="39">
        <v>117</v>
      </c>
      <c r="Q16" s="39">
        <v>86</v>
      </c>
      <c r="R16" s="9">
        <v>133</v>
      </c>
      <c r="S16" s="9">
        <v>142</v>
      </c>
      <c r="T16" s="9">
        <v>152</v>
      </c>
      <c r="U16" s="9">
        <v>108</v>
      </c>
      <c r="V16" s="106">
        <f t="shared" si="0"/>
        <v>107</v>
      </c>
      <c r="W16" s="106">
        <f t="shared" si="1"/>
        <v>154</v>
      </c>
      <c r="X16" s="106">
        <f t="shared" si="2"/>
        <v>284</v>
      </c>
      <c r="Y16" s="106">
        <f t="shared" si="3"/>
        <v>439</v>
      </c>
    </row>
    <row r="17" spans="2:25" ht="15" customHeight="1">
      <c r="B17" s="60" t="s">
        <v>11</v>
      </c>
      <c r="C17" s="8">
        <v>280</v>
      </c>
      <c r="D17" s="9">
        <v>299</v>
      </c>
      <c r="E17" s="9">
        <v>197</v>
      </c>
      <c r="F17" s="9">
        <v>251</v>
      </c>
      <c r="G17" s="9">
        <v>316</v>
      </c>
      <c r="H17" s="9">
        <v>382</v>
      </c>
      <c r="I17" s="9">
        <v>236</v>
      </c>
      <c r="J17" s="39">
        <v>261</v>
      </c>
      <c r="K17" s="39">
        <v>465</v>
      </c>
      <c r="L17" s="39">
        <v>584</v>
      </c>
      <c r="M17" s="39">
        <v>382</v>
      </c>
      <c r="N17" s="39">
        <v>456</v>
      </c>
      <c r="O17" s="39">
        <v>564</v>
      </c>
      <c r="P17" s="39">
        <v>588</v>
      </c>
      <c r="Q17" s="39">
        <v>317</v>
      </c>
      <c r="R17" s="9">
        <v>416</v>
      </c>
      <c r="S17" s="9">
        <v>527</v>
      </c>
      <c r="T17" s="9">
        <v>531</v>
      </c>
      <c r="U17" s="9">
        <v>308</v>
      </c>
      <c r="V17" s="106">
        <f t="shared" si="0"/>
        <v>1027</v>
      </c>
      <c r="W17" s="106">
        <f t="shared" si="1"/>
        <v>1195</v>
      </c>
      <c r="X17" s="106">
        <f t="shared" si="2"/>
        <v>1887</v>
      </c>
      <c r="Y17" s="106">
        <f t="shared" si="3"/>
        <v>1885</v>
      </c>
    </row>
    <row r="18" spans="2:25" ht="15" customHeight="1">
      <c r="B18" s="60" t="s">
        <v>13</v>
      </c>
      <c r="C18" s="8">
        <v>784</v>
      </c>
      <c r="D18" s="9">
        <v>1290</v>
      </c>
      <c r="E18" s="9">
        <v>753</v>
      </c>
      <c r="F18" s="9">
        <v>1051</v>
      </c>
      <c r="G18" s="9">
        <v>1063</v>
      </c>
      <c r="H18" s="9">
        <v>1484</v>
      </c>
      <c r="I18" s="9">
        <v>1202</v>
      </c>
      <c r="J18" s="39">
        <v>1473</v>
      </c>
      <c r="K18" s="39">
        <v>1452</v>
      </c>
      <c r="L18" s="39">
        <v>2426</v>
      </c>
      <c r="M18" s="39">
        <v>2167</v>
      </c>
      <c r="N18" s="39">
        <v>2874</v>
      </c>
      <c r="O18" s="39">
        <v>2537</v>
      </c>
      <c r="P18" s="39">
        <v>2688</v>
      </c>
      <c r="Q18" s="39">
        <v>1920</v>
      </c>
      <c r="R18" s="9">
        <v>2315</v>
      </c>
      <c r="S18" s="9">
        <v>2913</v>
      </c>
      <c r="T18" s="9">
        <v>2587</v>
      </c>
      <c r="U18" s="9">
        <v>2261</v>
      </c>
      <c r="V18" s="106">
        <f t="shared" si="0"/>
        <v>3878</v>
      </c>
      <c r="W18" s="106">
        <f t="shared" si="1"/>
        <v>5222</v>
      </c>
      <c r="X18" s="106">
        <f t="shared" si="2"/>
        <v>8919</v>
      </c>
      <c r="Y18" s="106">
        <f t="shared" si="3"/>
        <v>9460</v>
      </c>
    </row>
    <row r="19" spans="2:25" ht="15" customHeight="1">
      <c r="B19" s="60" t="s">
        <v>14</v>
      </c>
      <c r="C19" s="8">
        <v>38</v>
      </c>
      <c r="D19" s="9">
        <v>32</v>
      </c>
      <c r="E19" s="9">
        <v>2</v>
      </c>
      <c r="F19" s="9">
        <v>21</v>
      </c>
      <c r="G19" s="9">
        <v>18</v>
      </c>
      <c r="H19" s="9">
        <v>27</v>
      </c>
      <c r="I19" s="9">
        <v>28</v>
      </c>
      <c r="J19" s="39">
        <v>35</v>
      </c>
      <c r="K19" s="39">
        <v>32</v>
      </c>
      <c r="L19" s="39">
        <v>35</v>
      </c>
      <c r="M19" s="39">
        <v>29</v>
      </c>
      <c r="N19" s="39">
        <v>164</v>
      </c>
      <c r="O19" s="39">
        <v>175</v>
      </c>
      <c r="P19" s="39">
        <v>259</v>
      </c>
      <c r="Q19" s="39">
        <v>150</v>
      </c>
      <c r="R19" s="9">
        <v>249</v>
      </c>
      <c r="S19" s="9">
        <v>254</v>
      </c>
      <c r="T19" s="9">
        <v>360</v>
      </c>
      <c r="U19" s="9">
        <v>251</v>
      </c>
      <c r="V19" s="106">
        <f t="shared" si="0"/>
        <v>93</v>
      </c>
      <c r="W19" s="106">
        <f t="shared" si="1"/>
        <v>108</v>
      </c>
      <c r="X19" s="106">
        <f t="shared" si="2"/>
        <v>260</v>
      </c>
      <c r="Y19" s="106">
        <f t="shared" si="3"/>
        <v>833</v>
      </c>
    </row>
    <row r="20" spans="2:25" ht="15" customHeight="1">
      <c r="B20" s="60" t="s">
        <v>15</v>
      </c>
      <c r="C20" s="8">
        <v>49</v>
      </c>
      <c r="D20" s="9">
        <v>88</v>
      </c>
      <c r="E20" s="9">
        <v>38</v>
      </c>
      <c r="F20" s="9">
        <v>57</v>
      </c>
      <c r="G20" s="9">
        <v>61</v>
      </c>
      <c r="H20" s="9">
        <v>90</v>
      </c>
      <c r="I20" s="9">
        <v>72</v>
      </c>
      <c r="J20" s="39">
        <v>77</v>
      </c>
      <c r="K20" s="39">
        <v>111</v>
      </c>
      <c r="L20" s="39">
        <v>89</v>
      </c>
      <c r="M20" s="39">
        <v>57</v>
      </c>
      <c r="N20" s="39">
        <v>87</v>
      </c>
      <c r="O20" s="39">
        <v>116</v>
      </c>
      <c r="P20" s="39">
        <v>69</v>
      </c>
      <c r="Q20" s="39">
        <v>50</v>
      </c>
      <c r="R20" s="9">
        <v>101</v>
      </c>
      <c r="S20" s="9">
        <v>70</v>
      </c>
      <c r="T20" s="9">
        <v>97</v>
      </c>
      <c r="U20" s="9">
        <v>56</v>
      </c>
      <c r="V20" s="106">
        <f t="shared" si="0"/>
        <v>232</v>
      </c>
      <c r="W20" s="106">
        <f t="shared" si="1"/>
        <v>300</v>
      </c>
      <c r="X20" s="106">
        <f t="shared" si="2"/>
        <v>344</v>
      </c>
      <c r="Y20" s="106">
        <f t="shared" si="3"/>
        <v>336</v>
      </c>
    </row>
    <row r="21" spans="2:25" ht="15" customHeight="1">
      <c r="B21" s="60" t="s">
        <v>129</v>
      </c>
      <c r="C21" s="8">
        <v>313</v>
      </c>
      <c r="D21" s="9">
        <v>317</v>
      </c>
      <c r="E21" s="9">
        <v>263</v>
      </c>
      <c r="F21" s="9">
        <v>316</v>
      </c>
      <c r="G21" s="9">
        <v>305</v>
      </c>
      <c r="H21" s="9">
        <v>370</v>
      </c>
      <c r="I21" s="9">
        <v>232</v>
      </c>
      <c r="J21" s="39">
        <v>390</v>
      </c>
      <c r="K21" s="39">
        <v>517</v>
      </c>
      <c r="L21" s="39">
        <v>561</v>
      </c>
      <c r="M21" s="39">
        <v>379</v>
      </c>
      <c r="N21" s="39">
        <v>506</v>
      </c>
      <c r="O21" s="39">
        <v>567</v>
      </c>
      <c r="P21" s="39">
        <v>627</v>
      </c>
      <c r="Q21" s="39">
        <v>397</v>
      </c>
      <c r="R21" s="9">
        <v>651</v>
      </c>
      <c r="S21" s="9">
        <v>834</v>
      </c>
      <c r="T21" s="9">
        <v>692</v>
      </c>
      <c r="U21" s="9">
        <v>444</v>
      </c>
      <c r="V21" s="106">
        <f t="shared" si="0"/>
        <v>1209</v>
      </c>
      <c r="W21" s="106">
        <f t="shared" si="1"/>
        <v>1297</v>
      </c>
      <c r="X21" s="106">
        <f t="shared" si="2"/>
        <v>1963</v>
      </c>
      <c r="Y21" s="106">
        <f t="shared" si="3"/>
        <v>2242</v>
      </c>
    </row>
    <row r="22" spans="2:25" ht="15" customHeight="1" thickBot="1">
      <c r="B22" s="61" t="s">
        <v>12</v>
      </c>
      <c r="C22" s="11">
        <v>6</v>
      </c>
      <c r="D22" s="128">
        <v>25</v>
      </c>
      <c r="E22" s="128">
        <v>30</v>
      </c>
      <c r="F22" s="128">
        <v>50</v>
      </c>
      <c r="G22" s="128">
        <v>67</v>
      </c>
      <c r="H22" s="128">
        <v>60</v>
      </c>
      <c r="I22" s="128">
        <v>39</v>
      </c>
      <c r="J22" s="129">
        <v>27</v>
      </c>
      <c r="K22" s="129">
        <v>50</v>
      </c>
      <c r="L22" s="129">
        <v>81</v>
      </c>
      <c r="M22" s="129">
        <v>32</v>
      </c>
      <c r="N22" s="129">
        <v>59</v>
      </c>
      <c r="O22" s="129">
        <v>69</v>
      </c>
      <c r="P22" s="129">
        <v>73</v>
      </c>
      <c r="Q22" s="129">
        <v>45</v>
      </c>
      <c r="R22" s="128">
        <v>57</v>
      </c>
      <c r="S22" s="128">
        <v>63</v>
      </c>
      <c r="T22" s="128">
        <v>52</v>
      </c>
      <c r="U22" s="128">
        <v>30</v>
      </c>
      <c r="V22" s="95">
        <f>+C22+D22+E22+F22</f>
        <v>111</v>
      </c>
      <c r="W22" s="95">
        <f>+G22+H22+I22+J22</f>
        <v>193</v>
      </c>
      <c r="X22" s="95">
        <f t="shared" si="2"/>
        <v>222</v>
      </c>
      <c r="Y22" s="95">
        <f t="shared" si="3"/>
        <v>244</v>
      </c>
    </row>
    <row r="23" spans="2:25" ht="15" customHeight="1" thickBot="1">
      <c r="B23" s="126" t="s">
        <v>81</v>
      </c>
      <c r="C23" s="127">
        <f>SUM(C6:C22)</f>
        <v>5614</v>
      </c>
      <c r="D23" s="127">
        <f aca="true" t="shared" si="4" ref="D23:X23">SUM(D6:D22)</f>
        <v>8316</v>
      </c>
      <c r="E23" s="127">
        <f t="shared" si="4"/>
        <v>5615</v>
      </c>
      <c r="F23" s="127">
        <f t="shared" si="4"/>
        <v>7203</v>
      </c>
      <c r="G23" s="127">
        <f t="shared" si="4"/>
        <v>8526</v>
      </c>
      <c r="H23" s="127">
        <f t="shared" si="4"/>
        <v>9348</v>
      </c>
      <c r="I23" s="127">
        <f>SUM(I6:I22)</f>
        <v>7029</v>
      </c>
      <c r="J23" s="127">
        <f t="shared" si="4"/>
        <v>9015</v>
      </c>
      <c r="K23" s="127">
        <f>SUM(K6:K22)</f>
        <v>11362</v>
      </c>
      <c r="L23" s="127">
        <f t="shared" si="4"/>
        <v>13580</v>
      </c>
      <c r="M23" s="127">
        <f t="shared" si="4"/>
        <v>9517</v>
      </c>
      <c r="N23" s="127">
        <f t="shared" si="4"/>
        <v>13350</v>
      </c>
      <c r="O23" s="127">
        <v>15546</v>
      </c>
      <c r="P23" s="127">
        <f>SUM(P6:P22)</f>
        <v>16464</v>
      </c>
      <c r="Q23" s="127">
        <f>SUM(Q6:Q22)</f>
        <v>10884</v>
      </c>
      <c r="R23" s="127">
        <v>15347</v>
      </c>
      <c r="S23" s="127">
        <v>18424</v>
      </c>
      <c r="T23" s="127">
        <f>SUM(T6:T22)</f>
        <v>18668</v>
      </c>
      <c r="U23" s="127">
        <f>SUM(U6:U22)</f>
        <v>12610</v>
      </c>
      <c r="V23" s="127">
        <f t="shared" si="4"/>
        <v>26748</v>
      </c>
      <c r="W23" s="127">
        <f t="shared" si="4"/>
        <v>33918</v>
      </c>
      <c r="X23" s="142">
        <f t="shared" si="4"/>
        <v>47809</v>
      </c>
      <c r="Y23" s="142">
        <f t="shared" si="3"/>
        <v>58241</v>
      </c>
    </row>
    <row r="24" spans="3:7" ht="12.75">
      <c r="C24" s="35"/>
      <c r="G24" s="35"/>
    </row>
    <row r="25" spans="2:5" ht="36" customHeight="1">
      <c r="B25" s="204" t="s">
        <v>152</v>
      </c>
      <c r="C25" s="204"/>
      <c r="D25" s="204"/>
      <c r="E25" s="204"/>
    </row>
    <row r="26" ht="13.5" thickBot="1"/>
    <row r="27" spans="3:20" ht="39" customHeight="1" thickBot="1">
      <c r="C27" s="125" t="s">
        <v>95</v>
      </c>
      <c r="D27" s="125" t="s">
        <v>97</v>
      </c>
      <c r="E27" s="125" t="s">
        <v>101</v>
      </c>
      <c r="F27" s="125" t="s">
        <v>103</v>
      </c>
      <c r="G27" s="125" t="s">
        <v>109</v>
      </c>
      <c r="H27" s="125" t="s">
        <v>121</v>
      </c>
      <c r="I27" s="125" t="s">
        <v>136</v>
      </c>
      <c r="J27" s="125" t="s">
        <v>140</v>
      </c>
      <c r="K27" s="125" t="s">
        <v>144</v>
      </c>
      <c r="L27" s="125" t="s">
        <v>147</v>
      </c>
      <c r="M27" s="125" t="s">
        <v>159</v>
      </c>
      <c r="N27" s="125" t="s">
        <v>174</v>
      </c>
      <c r="O27" s="125" t="s">
        <v>180</v>
      </c>
      <c r="P27" s="125" t="s">
        <v>193</v>
      </c>
      <c r="Q27" s="125" t="s">
        <v>201</v>
      </c>
      <c r="R27" s="125" t="s">
        <v>106</v>
      </c>
      <c r="S27" s="125" t="s">
        <v>141</v>
      </c>
      <c r="T27" s="125" t="s">
        <v>175</v>
      </c>
    </row>
    <row r="28" spans="2:20" ht="12.75">
      <c r="B28" s="59" t="s">
        <v>130</v>
      </c>
      <c r="C28" s="22">
        <f aca="true" t="shared" si="5" ref="C28:C39">+(G6-C6)/C6</f>
        <v>0.38461538461538464</v>
      </c>
      <c r="D28" s="22">
        <f aca="true" t="shared" si="6" ref="D28:D39">+(H6-D6)/D6</f>
        <v>0.12257405515832483</v>
      </c>
      <c r="E28" s="22">
        <f aca="true" t="shared" si="7" ref="E28:E39">+(I6-E6)/E6</f>
        <v>0.21467391304347827</v>
      </c>
      <c r="F28" s="22">
        <f aca="true" t="shared" si="8" ref="F28:F39">+(J6-F6)/F6</f>
        <v>0.20127118644067796</v>
      </c>
      <c r="G28" s="22">
        <f aca="true" t="shared" si="9" ref="G28:G39">+(K6-G6)/G6</f>
        <v>0.3081597222222222</v>
      </c>
      <c r="H28" s="24">
        <f aca="true" t="shared" si="10" ref="H28:Q45">+(L6-H6)/H6</f>
        <v>0.6660600545950864</v>
      </c>
      <c r="I28" s="24">
        <f t="shared" si="10"/>
        <v>0.5782997762863534</v>
      </c>
      <c r="J28" s="24">
        <f t="shared" si="10"/>
        <v>0.8844797178130511</v>
      </c>
      <c r="K28" s="24">
        <f t="shared" si="10"/>
        <v>0.7292634372926343</v>
      </c>
      <c r="L28" s="24">
        <f t="shared" si="10"/>
        <v>0.4811578372474058</v>
      </c>
      <c r="M28" s="24">
        <f t="shared" si="10"/>
        <v>0.37278525868178597</v>
      </c>
      <c r="N28" s="24">
        <f t="shared" si="10"/>
        <v>0.22087037903603182</v>
      </c>
      <c r="O28" s="24">
        <f t="shared" si="10"/>
        <v>0.2555640828856485</v>
      </c>
      <c r="P28" s="24">
        <f t="shared" si="10"/>
        <v>0.42367256637168144</v>
      </c>
      <c r="Q28" s="24">
        <f t="shared" si="10"/>
        <v>0.43882292204439854</v>
      </c>
      <c r="R28" s="163">
        <f aca="true" t="shared" si="11" ref="R28:T45">+(W6-V6)/V6</f>
        <v>0.2257232884560298</v>
      </c>
      <c r="S28" s="163">
        <f t="shared" si="11"/>
        <v>0.609254498714653</v>
      </c>
      <c r="T28" s="163">
        <f t="shared" si="11"/>
        <v>0.43247168167295963</v>
      </c>
    </row>
    <row r="29" spans="2:20" ht="12.75">
      <c r="B29" s="60" t="s">
        <v>131</v>
      </c>
      <c r="C29" s="24">
        <f t="shared" si="5"/>
        <v>-0.2271062271062271</v>
      </c>
      <c r="D29" s="24">
        <f t="shared" si="6"/>
        <v>0.22510822510822512</v>
      </c>
      <c r="E29" s="24">
        <f t="shared" si="7"/>
        <v>0.07065217391304347</v>
      </c>
      <c r="F29" s="24">
        <f t="shared" si="8"/>
        <v>-0.037037037037037035</v>
      </c>
      <c r="G29" s="24">
        <f t="shared" si="9"/>
        <v>0.43601895734597157</v>
      </c>
      <c r="H29" s="24">
        <f t="shared" si="10"/>
        <v>0.657243816254417</v>
      </c>
      <c r="I29" s="24">
        <f t="shared" si="10"/>
        <v>0.2893401015228426</v>
      </c>
      <c r="J29" s="24">
        <f t="shared" si="10"/>
        <v>1.3626373626373627</v>
      </c>
      <c r="K29" s="24">
        <f t="shared" si="10"/>
        <v>0.6006600660066007</v>
      </c>
      <c r="L29" s="24">
        <f t="shared" si="10"/>
        <v>0.11513859275053305</v>
      </c>
      <c r="M29" s="24">
        <f t="shared" si="10"/>
        <v>0.2204724409448819</v>
      </c>
      <c r="N29" s="24">
        <f t="shared" si="10"/>
        <v>-0.2534883720930233</v>
      </c>
      <c r="O29" s="24">
        <f t="shared" si="10"/>
        <v>0.2824742268041237</v>
      </c>
      <c r="P29" s="24">
        <f t="shared" si="10"/>
        <v>0.11663479923518165</v>
      </c>
      <c r="Q29" s="24">
        <f t="shared" si="10"/>
        <v>-0.25161290322580643</v>
      </c>
      <c r="R29" s="164">
        <f t="shared" si="11"/>
        <v>-0.004561003420752566</v>
      </c>
      <c r="S29" s="164">
        <f t="shared" si="11"/>
        <v>0.6678121420389461</v>
      </c>
      <c r="T29" s="164">
        <f t="shared" si="11"/>
        <v>0.12568681318681318</v>
      </c>
    </row>
    <row r="30" spans="2:20" ht="12.75">
      <c r="B30" s="60" t="s">
        <v>8</v>
      </c>
      <c r="C30" s="24">
        <f t="shared" si="5"/>
        <v>3.7413793103448274</v>
      </c>
      <c r="D30" s="24">
        <f t="shared" si="6"/>
        <v>0.4742857142857143</v>
      </c>
      <c r="E30" s="24">
        <f t="shared" si="7"/>
        <v>0.3493150684931507</v>
      </c>
      <c r="F30" s="24">
        <f t="shared" si="8"/>
        <v>0.7098765432098766</v>
      </c>
      <c r="G30" s="24">
        <f t="shared" si="9"/>
        <v>1.0218181818181817</v>
      </c>
      <c r="H30" s="24">
        <f t="shared" si="10"/>
        <v>0.5038759689922481</v>
      </c>
      <c r="I30" s="24">
        <f t="shared" si="10"/>
        <v>-0.07106598984771574</v>
      </c>
      <c r="J30" s="24">
        <f t="shared" si="10"/>
        <v>0.5234657039711191</v>
      </c>
      <c r="K30" s="24">
        <f t="shared" si="10"/>
        <v>-0.18345323741007194</v>
      </c>
      <c r="L30" s="24">
        <f t="shared" si="10"/>
        <v>0.10309278350515463</v>
      </c>
      <c r="M30" s="24">
        <f t="shared" si="10"/>
        <v>0.1912568306010929</v>
      </c>
      <c r="N30" s="24">
        <f t="shared" si="10"/>
        <v>0.8293838862559242</v>
      </c>
      <c r="O30" s="24">
        <f t="shared" si="10"/>
        <v>0.29295154185022027</v>
      </c>
      <c r="P30" s="24">
        <f t="shared" si="10"/>
        <v>0.2523364485981308</v>
      </c>
      <c r="Q30" s="24">
        <f t="shared" si="10"/>
        <v>0.7431192660550459</v>
      </c>
      <c r="R30" s="164">
        <f t="shared" si="11"/>
        <v>0.8613678373382625</v>
      </c>
      <c r="S30" s="164">
        <f t="shared" si="11"/>
        <v>0.5382323733862959</v>
      </c>
      <c r="T30" s="164">
        <f t="shared" si="11"/>
        <v>0.20852162685603615</v>
      </c>
    </row>
    <row r="31" spans="2:20" ht="12.75">
      <c r="B31" s="60" t="s">
        <v>124</v>
      </c>
      <c r="C31" s="24">
        <f t="shared" si="5"/>
        <v>0.9320987654320988</v>
      </c>
      <c r="D31" s="24">
        <f t="shared" si="6"/>
        <v>0.33401430030643514</v>
      </c>
      <c r="E31" s="24">
        <f t="shared" si="7"/>
        <v>0.4938080495356037</v>
      </c>
      <c r="F31" s="24">
        <f t="shared" si="8"/>
        <v>0.24040920716112532</v>
      </c>
      <c r="G31" s="24">
        <f t="shared" si="9"/>
        <v>0.1299254526091587</v>
      </c>
      <c r="H31" s="24">
        <f t="shared" si="10"/>
        <v>-0.21898928024502298</v>
      </c>
      <c r="I31" s="24">
        <f t="shared" si="10"/>
        <v>-0.5119170984455959</v>
      </c>
      <c r="J31" s="24">
        <f t="shared" si="10"/>
        <v>-0.5989690721649484</v>
      </c>
      <c r="K31" s="24">
        <f t="shared" si="10"/>
        <v>0.03298774740810556</v>
      </c>
      <c r="L31" s="24">
        <f t="shared" si="10"/>
        <v>-0.025490196078431372</v>
      </c>
      <c r="M31" s="24">
        <f t="shared" si="10"/>
        <v>0.3184713375796178</v>
      </c>
      <c r="N31" s="24">
        <f t="shared" si="10"/>
        <v>1.429305912596401</v>
      </c>
      <c r="O31" s="24">
        <f t="shared" si="10"/>
        <v>-0.06843065693430657</v>
      </c>
      <c r="P31" s="24">
        <f t="shared" si="10"/>
        <v>-0.09356136820925554</v>
      </c>
      <c r="Q31" s="24">
        <f t="shared" si="10"/>
        <v>-0.07568438003220612</v>
      </c>
      <c r="R31" s="164">
        <f t="shared" si="11"/>
        <v>0.4448669201520912</v>
      </c>
      <c r="S31" s="164">
        <f t="shared" si="11"/>
        <v>-0.2964114832535885</v>
      </c>
      <c r="T31" s="164">
        <f t="shared" si="11"/>
        <v>0.2431145868752125</v>
      </c>
    </row>
    <row r="32" spans="2:20" ht="12.75">
      <c r="B32" s="60" t="s">
        <v>9</v>
      </c>
      <c r="C32" s="24">
        <f t="shared" si="5"/>
        <v>1.39</v>
      </c>
      <c r="D32" s="24">
        <f t="shared" si="6"/>
        <v>-0.7028169014084507</v>
      </c>
      <c r="E32" s="24">
        <f t="shared" si="7"/>
        <v>-0.7061224489795919</v>
      </c>
      <c r="F32" s="24">
        <f t="shared" si="8"/>
        <v>-0.05627705627705628</v>
      </c>
      <c r="G32" s="24">
        <f t="shared" si="9"/>
        <v>0.016736401673640166</v>
      </c>
      <c r="H32" s="24">
        <f t="shared" si="10"/>
        <v>0.7109004739336493</v>
      </c>
      <c r="I32" s="24">
        <f t="shared" si="10"/>
        <v>0.4236111111111111</v>
      </c>
      <c r="J32" s="24">
        <f t="shared" si="10"/>
        <v>-0.12844036697247707</v>
      </c>
      <c r="K32" s="24">
        <f t="shared" si="10"/>
        <v>0.5432098765432098</v>
      </c>
      <c r="L32" s="24">
        <f t="shared" si="10"/>
        <v>0.024930747922437674</v>
      </c>
      <c r="M32" s="24">
        <f t="shared" si="10"/>
        <v>0.13170731707317074</v>
      </c>
      <c r="N32" s="24">
        <f t="shared" si="10"/>
        <v>0.38421052631578945</v>
      </c>
      <c r="O32" s="24">
        <f t="shared" si="10"/>
        <v>-0.08</v>
      </c>
      <c r="P32" s="24">
        <f t="shared" si="10"/>
        <v>0.0945945945945946</v>
      </c>
      <c r="Q32" s="24">
        <f t="shared" si="10"/>
        <v>-0.021551724137931036</v>
      </c>
      <c r="R32" s="164">
        <f t="shared" si="11"/>
        <v>-0.46962769431743956</v>
      </c>
      <c r="S32" s="164">
        <f t="shared" si="11"/>
        <v>0.23029556650246305</v>
      </c>
      <c r="T32" s="164">
        <f t="shared" si="11"/>
        <v>0.24124124124124124</v>
      </c>
    </row>
    <row r="33" spans="2:20" ht="12.75">
      <c r="B33" s="60" t="s">
        <v>10</v>
      </c>
      <c r="C33" s="24">
        <f t="shared" si="5"/>
        <v>0.9591836734693877</v>
      </c>
      <c r="D33" s="24">
        <f t="shared" si="6"/>
        <v>0.28169014084507044</v>
      </c>
      <c r="E33" s="24">
        <f t="shared" si="7"/>
        <v>0.15517241379310345</v>
      </c>
      <c r="F33" s="24">
        <f t="shared" si="8"/>
        <v>0.125</v>
      </c>
      <c r="G33" s="24">
        <f t="shared" si="9"/>
        <v>0.22916666666666666</v>
      </c>
      <c r="H33" s="24">
        <f t="shared" si="10"/>
        <v>0.43956043956043955</v>
      </c>
      <c r="I33" s="24">
        <f t="shared" si="10"/>
        <v>-0.1044776119402985</v>
      </c>
      <c r="J33" s="24">
        <f t="shared" si="10"/>
        <v>0.4074074074074074</v>
      </c>
      <c r="K33" s="24">
        <f t="shared" si="10"/>
        <v>0.07627118644067797</v>
      </c>
      <c r="L33" s="24">
        <f t="shared" si="10"/>
        <v>0</v>
      </c>
      <c r="M33" s="24">
        <f t="shared" si="10"/>
        <v>0.43333333333333335</v>
      </c>
      <c r="N33" s="24">
        <f t="shared" si="10"/>
        <v>-0.043859649122807015</v>
      </c>
      <c r="O33" s="24">
        <f t="shared" si="10"/>
        <v>0.07086614173228346</v>
      </c>
      <c r="P33" s="24">
        <f t="shared" si="10"/>
        <v>0.030534351145038167</v>
      </c>
      <c r="Q33" s="24">
        <f t="shared" si="10"/>
        <v>-0.16279069767441862</v>
      </c>
      <c r="R33" s="164">
        <f t="shared" si="11"/>
        <v>0.34</v>
      </c>
      <c r="S33" s="164">
        <f t="shared" si="11"/>
        <v>0.2626865671641791</v>
      </c>
      <c r="T33" s="164">
        <f t="shared" si="11"/>
        <v>0.07092198581560284</v>
      </c>
    </row>
    <row r="34" spans="2:20" ht="12.75">
      <c r="B34" s="60" t="s">
        <v>132</v>
      </c>
      <c r="C34" s="24">
        <f t="shared" si="5"/>
        <v>1.9463087248322148</v>
      </c>
      <c r="D34" s="24">
        <f t="shared" si="6"/>
        <v>0.16151202749140894</v>
      </c>
      <c r="E34" s="24">
        <f>+(I12-E12)/E12</f>
        <v>0.08791208791208792</v>
      </c>
      <c r="F34" s="24">
        <f t="shared" si="8"/>
        <v>0.06388888888888888</v>
      </c>
      <c r="G34" s="24">
        <f t="shared" si="9"/>
        <v>-0.10250569476082004</v>
      </c>
      <c r="H34" s="24">
        <f t="shared" si="10"/>
        <v>0.9142011834319527</v>
      </c>
      <c r="I34" s="24">
        <f t="shared" si="10"/>
        <v>0.5084175084175084</v>
      </c>
      <c r="J34" s="24">
        <f t="shared" si="10"/>
        <v>0.49869451697127937</v>
      </c>
      <c r="K34" s="24">
        <f t="shared" si="10"/>
        <v>0.5939086294416244</v>
      </c>
      <c r="L34" s="24">
        <f t="shared" si="10"/>
        <v>0.07418856259659969</v>
      </c>
      <c r="M34" s="24">
        <f t="shared" si="10"/>
        <v>0.04241071428571429</v>
      </c>
      <c r="N34" s="24">
        <f t="shared" si="10"/>
        <v>0.13240418118466898</v>
      </c>
      <c r="O34" s="24">
        <f t="shared" si="10"/>
        <v>0.3375796178343949</v>
      </c>
      <c r="P34" s="24">
        <f t="shared" si="10"/>
        <v>0.2273381294964029</v>
      </c>
      <c r="Q34" s="24">
        <f t="shared" si="10"/>
        <v>0.1670235546038544</v>
      </c>
      <c r="R34" s="164">
        <f t="shared" si="11"/>
        <v>0.35787511649580617</v>
      </c>
      <c r="S34" s="164">
        <f t="shared" si="11"/>
        <v>0.41592312971859985</v>
      </c>
      <c r="T34" s="164">
        <f t="shared" si="11"/>
        <v>0.1827435773145904</v>
      </c>
    </row>
    <row r="35" spans="2:20" ht="12.75">
      <c r="B35" s="60" t="s">
        <v>128</v>
      </c>
      <c r="C35" s="24">
        <f t="shared" si="5"/>
        <v>1.876923076923077</v>
      </c>
      <c r="D35" s="24">
        <f t="shared" si="6"/>
        <v>-0.03864734299516908</v>
      </c>
      <c r="E35" s="24">
        <f t="shared" si="7"/>
        <v>0.3508771929824561</v>
      </c>
      <c r="F35" s="24">
        <f t="shared" si="8"/>
        <v>0.0051813471502590676</v>
      </c>
      <c r="G35" s="24">
        <f t="shared" si="9"/>
        <v>0.32085561497326204</v>
      </c>
      <c r="H35" s="24">
        <f t="shared" si="10"/>
        <v>0.4472361809045226</v>
      </c>
      <c r="I35" s="24">
        <f t="shared" si="10"/>
        <v>0.525974025974026</v>
      </c>
      <c r="J35" s="24">
        <f t="shared" si="10"/>
        <v>0.4381443298969072</v>
      </c>
      <c r="K35" s="24">
        <f t="shared" si="10"/>
        <v>0.3157894736842105</v>
      </c>
      <c r="L35" s="24">
        <f t="shared" si="10"/>
        <v>0.0798611111111111</v>
      </c>
      <c r="M35" s="24">
        <f t="shared" si="10"/>
        <v>-0.20425531914893616</v>
      </c>
      <c r="N35" s="24">
        <f t="shared" si="10"/>
        <v>0.12903225806451613</v>
      </c>
      <c r="O35" s="24">
        <f t="shared" si="10"/>
        <v>0.11384615384615385</v>
      </c>
      <c r="P35" s="24">
        <f t="shared" si="10"/>
        <v>0</v>
      </c>
      <c r="Q35" s="24">
        <f t="shared" si="10"/>
        <v>0.0213903743315508</v>
      </c>
      <c r="R35" s="164">
        <f t="shared" si="11"/>
        <v>0.26770293609671847</v>
      </c>
      <c r="S35" s="164">
        <f t="shared" si="11"/>
        <v>0.42915531335149865</v>
      </c>
      <c r="T35" s="164">
        <f t="shared" si="11"/>
        <v>0.08484270734032412</v>
      </c>
    </row>
    <row r="36" spans="2:20" ht="12.75">
      <c r="B36" s="60" t="s">
        <v>88</v>
      </c>
      <c r="C36" s="24">
        <f t="shared" si="5"/>
        <v>0.37136929460580914</v>
      </c>
      <c r="D36" s="24">
        <f t="shared" si="6"/>
        <v>0.3180952380952381</v>
      </c>
      <c r="E36" s="24">
        <f t="shared" si="7"/>
        <v>0.5720461095100865</v>
      </c>
      <c r="F36" s="24">
        <f t="shared" si="8"/>
        <v>0.2512315270935961</v>
      </c>
      <c r="G36" s="24">
        <f t="shared" si="9"/>
        <v>0.35627836611195157</v>
      </c>
      <c r="H36" s="24">
        <f t="shared" si="10"/>
        <v>0.3020231213872832</v>
      </c>
      <c r="I36" s="24">
        <f t="shared" si="10"/>
        <v>0.06416131989000917</v>
      </c>
      <c r="J36" s="24">
        <f t="shared" si="10"/>
        <v>0.239501312335958</v>
      </c>
      <c r="K36" s="24">
        <f t="shared" si="10"/>
        <v>0.0736196319018405</v>
      </c>
      <c r="L36" s="24">
        <f t="shared" si="10"/>
        <v>0.08324084350721421</v>
      </c>
      <c r="M36" s="24">
        <f t="shared" si="10"/>
        <v>-0.08354866494401378</v>
      </c>
      <c r="N36" s="24">
        <f t="shared" si="10"/>
        <v>-0.02170460561143462</v>
      </c>
      <c r="O36" s="24">
        <f t="shared" si="10"/>
        <v>-0.026493506493506493</v>
      </c>
      <c r="P36" s="24">
        <f t="shared" si="10"/>
        <v>-0.07633196721311475</v>
      </c>
      <c r="Q36" s="24">
        <f t="shared" si="10"/>
        <v>-0.013157894736842105</v>
      </c>
      <c r="R36" s="164">
        <f t="shared" si="11"/>
        <v>0.3553234844625573</v>
      </c>
      <c r="S36" s="164">
        <f t="shared" si="11"/>
        <v>0.2488254087577523</v>
      </c>
      <c r="T36" s="164">
        <f t="shared" si="11"/>
        <v>0.02167042889390519</v>
      </c>
    </row>
    <row r="37" spans="2:20" ht="12.75">
      <c r="B37" s="60" t="s">
        <v>125</v>
      </c>
      <c r="C37" s="24">
        <f t="shared" si="5"/>
        <v>0.5684394071490846</v>
      </c>
      <c r="D37" s="24">
        <f t="shared" si="6"/>
        <v>0.11269430051813471</v>
      </c>
      <c r="E37" s="24">
        <f t="shared" si="7"/>
        <v>0.2191358024691358</v>
      </c>
      <c r="F37" s="24">
        <f t="shared" si="8"/>
        <v>0.3804262036306235</v>
      </c>
      <c r="G37" s="24">
        <f t="shared" si="9"/>
        <v>0.3613118399110617</v>
      </c>
      <c r="H37" s="24">
        <f t="shared" si="10"/>
        <v>0.6263096623981373</v>
      </c>
      <c r="I37" s="24">
        <f t="shared" si="10"/>
        <v>0.6742616033755274</v>
      </c>
      <c r="J37" s="24">
        <f t="shared" si="10"/>
        <v>0.5391652372784448</v>
      </c>
      <c r="K37" s="24">
        <f t="shared" si="10"/>
        <v>0.38587178440179665</v>
      </c>
      <c r="L37" s="24">
        <f t="shared" si="10"/>
        <v>0.40551181102362205</v>
      </c>
      <c r="M37" s="24">
        <f t="shared" si="10"/>
        <v>0.4097782258064516</v>
      </c>
      <c r="N37" s="24">
        <f t="shared" si="10"/>
        <v>0.33469539375928675</v>
      </c>
      <c r="O37" s="24">
        <f t="shared" si="10"/>
        <v>0.34413671184443134</v>
      </c>
      <c r="P37" s="24">
        <f t="shared" si="10"/>
        <v>0.22434428316781257</v>
      </c>
      <c r="Q37" s="24">
        <f t="shared" si="10"/>
        <v>0.10618519842688595</v>
      </c>
      <c r="R37" s="164">
        <f t="shared" si="11"/>
        <v>0.30851926977687627</v>
      </c>
      <c r="S37" s="164">
        <f t="shared" si="11"/>
        <v>0.5375910711517594</v>
      </c>
      <c r="T37" s="164">
        <f t="shared" si="11"/>
        <v>0.38229660248008873</v>
      </c>
    </row>
    <row r="38" spans="2:20" ht="12.75">
      <c r="B38" s="60" t="s">
        <v>75</v>
      </c>
      <c r="C38" s="24">
        <f t="shared" si="5"/>
        <v>0.7619047619047619</v>
      </c>
      <c r="D38" s="24">
        <f t="shared" si="6"/>
        <v>0.7142857142857143</v>
      </c>
      <c r="E38" s="24">
        <f t="shared" si="7"/>
        <v>0.5263157894736842</v>
      </c>
      <c r="F38" s="24">
        <f t="shared" si="8"/>
        <v>0.02564102564102564</v>
      </c>
      <c r="G38" s="24">
        <f t="shared" si="9"/>
        <v>0.7297297297297297</v>
      </c>
      <c r="H38" s="24">
        <f t="shared" si="10"/>
        <v>0.5208333333333334</v>
      </c>
      <c r="I38" s="24">
        <f t="shared" si="10"/>
        <v>1.0344827586206897</v>
      </c>
      <c r="J38" s="24">
        <f t="shared" si="10"/>
        <v>1.2</v>
      </c>
      <c r="K38" s="24">
        <f t="shared" si="10"/>
        <v>0.609375</v>
      </c>
      <c r="L38" s="24">
        <f t="shared" si="10"/>
        <v>0.6027397260273972</v>
      </c>
      <c r="M38" s="24">
        <f t="shared" si="10"/>
        <v>0.4576271186440678</v>
      </c>
      <c r="N38" s="24">
        <f t="shared" si="10"/>
        <v>0.5113636363636364</v>
      </c>
      <c r="O38" s="24">
        <f t="shared" si="10"/>
        <v>0.3786407766990291</v>
      </c>
      <c r="P38" s="24">
        <f t="shared" si="10"/>
        <v>0.29914529914529914</v>
      </c>
      <c r="Q38" s="24">
        <f t="shared" si="10"/>
        <v>0.2558139534883721</v>
      </c>
      <c r="R38" s="164">
        <f t="shared" si="11"/>
        <v>0.4392523364485981</v>
      </c>
      <c r="S38" s="164">
        <f t="shared" si="11"/>
        <v>0.8441558441558441</v>
      </c>
      <c r="T38" s="164">
        <f t="shared" si="11"/>
        <v>0.545774647887324</v>
      </c>
    </row>
    <row r="39" spans="2:20" ht="12.75">
      <c r="B39" s="60" t="s">
        <v>11</v>
      </c>
      <c r="C39" s="24">
        <f t="shared" si="5"/>
        <v>0.12857142857142856</v>
      </c>
      <c r="D39" s="24">
        <f t="shared" si="6"/>
        <v>0.27759197324414714</v>
      </c>
      <c r="E39" s="24">
        <f t="shared" si="7"/>
        <v>0.19796954314720813</v>
      </c>
      <c r="F39" s="24">
        <f t="shared" si="8"/>
        <v>0.0398406374501992</v>
      </c>
      <c r="G39" s="24">
        <f t="shared" si="9"/>
        <v>0.47151898734177217</v>
      </c>
      <c r="H39" s="24">
        <f t="shared" si="10"/>
        <v>0.5287958115183246</v>
      </c>
      <c r="I39" s="24">
        <f t="shared" si="10"/>
        <v>0.6186440677966102</v>
      </c>
      <c r="J39" s="24">
        <f t="shared" si="10"/>
        <v>0.7471264367816092</v>
      </c>
      <c r="K39" s="24">
        <f t="shared" si="10"/>
        <v>0.2129032258064516</v>
      </c>
      <c r="L39" s="24">
        <f t="shared" si="10"/>
        <v>0.00684931506849315</v>
      </c>
      <c r="M39" s="24">
        <f t="shared" si="10"/>
        <v>-0.17015706806282724</v>
      </c>
      <c r="N39" s="24">
        <f t="shared" si="10"/>
        <v>-0.08771929824561403</v>
      </c>
      <c r="O39" s="24">
        <f t="shared" si="10"/>
        <v>-0.06560283687943262</v>
      </c>
      <c r="P39" s="24">
        <f t="shared" si="10"/>
        <v>-0.09693877551020408</v>
      </c>
      <c r="Q39" s="24">
        <f t="shared" si="10"/>
        <v>-0.028391167192429023</v>
      </c>
      <c r="R39" s="164">
        <f t="shared" si="11"/>
        <v>0.16358325219084713</v>
      </c>
      <c r="S39" s="164">
        <f t="shared" si="11"/>
        <v>0.5790794979079498</v>
      </c>
      <c r="T39" s="164">
        <f t="shared" si="11"/>
        <v>-0.0010598834128245894</v>
      </c>
    </row>
    <row r="40" spans="2:20" ht="12.75">
      <c r="B40" s="60" t="s">
        <v>13</v>
      </c>
      <c r="C40" s="24">
        <f aca="true" t="shared" si="12" ref="C40:C45">+(G18-C18)/C18</f>
        <v>0.35586734693877553</v>
      </c>
      <c r="D40" s="24">
        <f aca="true" t="shared" si="13" ref="D40:G43">+(H18-D18)/D18</f>
        <v>0.15038759689922482</v>
      </c>
      <c r="E40" s="24">
        <f t="shared" si="13"/>
        <v>0.5962815405046481</v>
      </c>
      <c r="F40" s="24">
        <f t="shared" si="13"/>
        <v>0.4015223596574691</v>
      </c>
      <c r="G40" s="24">
        <f t="shared" si="13"/>
        <v>0.3659454374412041</v>
      </c>
      <c r="H40" s="24">
        <f aca="true" t="shared" si="14" ref="H40:H45">+(L18-H18)/H18</f>
        <v>0.6347708894878706</v>
      </c>
      <c r="I40" s="24">
        <f t="shared" si="10"/>
        <v>0.802828618968386</v>
      </c>
      <c r="J40" s="24">
        <f t="shared" si="10"/>
        <v>0.9511201629327902</v>
      </c>
      <c r="K40" s="24">
        <f t="shared" si="10"/>
        <v>0.7472451790633609</v>
      </c>
      <c r="L40" s="24">
        <f t="shared" si="10"/>
        <v>0.1079967023907667</v>
      </c>
      <c r="M40" s="24">
        <f t="shared" si="10"/>
        <v>-0.11398246423627134</v>
      </c>
      <c r="N40" s="24">
        <f t="shared" si="10"/>
        <v>-0.19450243562978428</v>
      </c>
      <c r="O40" s="24">
        <f t="shared" si="10"/>
        <v>0.14820654316121404</v>
      </c>
      <c r="P40" s="24">
        <f t="shared" si="10"/>
        <v>-0.03757440476190476</v>
      </c>
      <c r="Q40" s="24">
        <f t="shared" si="10"/>
        <v>0.17760416666666667</v>
      </c>
      <c r="R40" s="164">
        <f t="shared" si="11"/>
        <v>0.34657039711191334</v>
      </c>
      <c r="S40" s="164">
        <f t="shared" si="11"/>
        <v>0.7079662964381463</v>
      </c>
      <c r="T40" s="164">
        <f t="shared" si="11"/>
        <v>0.06065702433008185</v>
      </c>
    </row>
    <row r="41" spans="2:20" ht="12.75">
      <c r="B41" s="60" t="s">
        <v>14</v>
      </c>
      <c r="C41" s="24">
        <f t="shared" si="12"/>
        <v>-0.5263157894736842</v>
      </c>
      <c r="D41" s="24">
        <f t="shared" si="13"/>
        <v>-0.15625</v>
      </c>
      <c r="E41" s="24">
        <f t="shared" si="13"/>
        <v>13</v>
      </c>
      <c r="F41" s="24">
        <f t="shared" si="13"/>
        <v>0.6666666666666666</v>
      </c>
      <c r="G41" s="24">
        <f t="shared" si="13"/>
        <v>0.7777777777777778</v>
      </c>
      <c r="H41" s="24">
        <f t="shared" si="14"/>
        <v>0.2962962962962963</v>
      </c>
      <c r="I41" s="24">
        <f t="shared" si="10"/>
        <v>0.03571428571428571</v>
      </c>
      <c r="J41" s="24">
        <f t="shared" si="10"/>
        <v>3.6857142857142855</v>
      </c>
      <c r="K41" s="24">
        <f t="shared" si="10"/>
        <v>4.46875</v>
      </c>
      <c r="L41" s="24">
        <f t="shared" si="10"/>
        <v>6.4</v>
      </c>
      <c r="M41" s="24">
        <f t="shared" si="10"/>
        <v>4.172413793103448</v>
      </c>
      <c r="N41" s="24">
        <f t="shared" si="10"/>
        <v>0.5182926829268293</v>
      </c>
      <c r="O41" s="24">
        <f t="shared" si="10"/>
        <v>0.4514285714285714</v>
      </c>
      <c r="P41" s="24">
        <f t="shared" si="10"/>
        <v>0.38996138996138996</v>
      </c>
      <c r="Q41" s="24">
        <f t="shared" si="10"/>
        <v>0.6733333333333333</v>
      </c>
      <c r="R41" s="164">
        <f t="shared" si="11"/>
        <v>0.16129032258064516</v>
      </c>
      <c r="S41" s="164">
        <f t="shared" si="11"/>
        <v>1.4074074074074074</v>
      </c>
      <c r="T41" s="164">
        <f t="shared" si="11"/>
        <v>2.203846153846154</v>
      </c>
    </row>
    <row r="42" spans="2:20" ht="12.75">
      <c r="B42" s="60" t="s">
        <v>15</v>
      </c>
      <c r="C42" s="24">
        <f t="shared" si="12"/>
        <v>0.24489795918367346</v>
      </c>
      <c r="D42" s="24">
        <f t="shared" si="13"/>
        <v>0.022727272727272728</v>
      </c>
      <c r="E42" s="24">
        <f t="shared" si="13"/>
        <v>0.8947368421052632</v>
      </c>
      <c r="F42" s="24">
        <f t="shared" si="13"/>
        <v>0.3508771929824561</v>
      </c>
      <c r="G42" s="24">
        <f t="shared" si="13"/>
        <v>0.819672131147541</v>
      </c>
      <c r="H42" s="24">
        <f t="shared" si="14"/>
        <v>-0.011111111111111112</v>
      </c>
      <c r="I42" s="24">
        <f t="shared" si="10"/>
        <v>-0.20833333333333334</v>
      </c>
      <c r="J42" s="24">
        <f t="shared" si="10"/>
        <v>0.12987012987012986</v>
      </c>
      <c r="K42" s="24">
        <f t="shared" si="10"/>
        <v>0.04504504504504504</v>
      </c>
      <c r="L42" s="24">
        <f t="shared" si="10"/>
        <v>-0.2247191011235955</v>
      </c>
      <c r="M42" s="24">
        <f t="shared" si="10"/>
        <v>-0.12280701754385964</v>
      </c>
      <c r="N42" s="24">
        <f t="shared" si="10"/>
        <v>0.16091954022988506</v>
      </c>
      <c r="O42" s="24">
        <f t="shared" si="10"/>
        <v>-0.39655172413793105</v>
      </c>
      <c r="P42" s="24">
        <f t="shared" si="10"/>
        <v>0.4057971014492754</v>
      </c>
      <c r="Q42" s="24">
        <f t="shared" si="10"/>
        <v>0.12</v>
      </c>
      <c r="R42" s="164">
        <f t="shared" si="11"/>
        <v>0.29310344827586204</v>
      </c>
      <c r="S42" s="164">
        <f t="shared" si="11"/>
        <v>0.14666666666666667</v>
      </c>
      <c r="T42" s="164">
        <f t="shared" si="11"/>
        <v>-0.023255813953488372</v>
      </c>
    </row>
    <row r="43" spans="2:20" ht="12.75">
      <c r="B43" s="60" t="s">
        <v>129</v>
      </c>
      <c r="C43" s="24">
        <f t="shared" si="12"/>
        <v>-0.025559105431309903</v>
      </c>
      <c r="D43" s="24">
        <f t="shared" si="13"/>
        <v>0.167192429022082</v>
      </c>
      <c r="E43" s="24">
        <f t="shared" si="13"/>
        <v>-0.11787072243346007</v>
      </c>
      <c r="F43" s="24">
        <f t="shared" si="13"/>
        <v>0.23417721518987342</v>
      </c>
      <c r="G43" s="24">
        <f t="shared" si="13"/>
        <v>0.6950819672131148</v>
      </c>
      <c r="H43" s="24">
        <f t="shared" si="14"/>
        <v>0.5162162162162162</v>
      </c>
      <c r="I43" s="24">
        <f t="shared" si="10"/>
        <v>0.6336206896551724</v>
      </c>
      <c r="J43" s="24">
        <f t="shared" si="10"/>
        <v>0.29743589743589743</v>
      </c>
      <c r="K43" s="24">
        <f t="shared" si="10"/>
        <v>0.09671179883945841</v>
      </c>
      <c r="L43" s="24">
        <f t="shared" si="10"/>
        <v>0.11764705882352941</v>
      </c>
      <c r="M43" s="24">
        <f t="shared" si="10"/>
        <v>0.047493403693931395</v>
      </c>
      <c r="N43" s="24">
        <f t="shared" si="10"/>
        <v>0.2865612648221344</v>
      </c>
      <c r="O43" s="24">
        <f t="shared" si="10"/>
        <v>0.4708994708994709</v>
      </c>
      <c r="P43" s="24">
        <f t="shared" si="10"/>
        <v>0.10366826156299841</v>
      </c>
      <c r="Q43" s="24">
        <f t="shared" si="10"/>
        <v>0.11838790931989925</v>
      </c>
      <c r="R43" s="164">
        <f t="shared" si="11"/>
        <v>0.07278742762613731</v>
      </c>
      <c r="S43" s="164">
        <f t="shared" si="11"/>
        <v>0.5134926754047803</v>
      </c>
      <c r="T43" s="164">
        <f t="shared" si="11"/>
        <v>0.14212939378502293</v>
      </c>
    </row>
    <row r="44" spans="2:20" ht="13.5" thickBot="1">
      <c r="B44" s="61" t="s">
        <v>122</v>
      </c>
      <c r="C44" s="26">
        <f t="shared" si="12"/>
        <v>10.166666666666666</v>
      </c>
      <c r="D44" s="26">
        <f aca="true" t="shared" si="15" ref="D44:G45">+(H22-D22)/D22</f>
        <v>1.4</v>
      </c>
      <c r="E44" s="26">
        <f t="shared" si="15"/>
        <v>0.3</v>
      </c>
      <c r="F44" s="26">
        <f t="shared" si="15"/>
        <v>-0.46</v>
      </c>
      <c r="G44" s="26">
        <f t="shared" si="15"/>
        <v>-0.2537313432835821</v>
      </c>
      <c r="H44" s="26">
        <f t="shared" si="14"/>
        <v>0.35</v>
      </c>
      <c r="I44" s="26">
        <f aca="true" t="shared" si="16" ref="I44:K45">+(M22-I22)/I22</f>
        <v>-0.1794871794871795</v>
      </c>
      <c r="J44" s="26">
        <f t="shared" si="16"/>
        <v>1.1851851851851851</v>
      </c>
      <c r="K44" s="26">
        <f t="shared" si="16"/>
        <v>0.38</v>
      </c>
      <c r="L44" s="26">
        <f t="shared" si="10"/>
        <v>-0.09876543209876543</v>
      </c>
      <c r="M44" s="26">
        <f t="shared" si="10"/>
        <v>0.40625</v>
      </c>
      <c r="N44" s="26">
        <f t="shared" si="10"/>
        <v>-0.03389830508474576</v>
      </c>
      <c r="O44" s="26">
        <f t="shared" si="10"/>
        <v>-0.08695652173913043</v>
      </c>
      <c r="P44" s="26">
        <f t="shared" si="10"/>
        <v>-0.2876712328767123</v>
      </c>
      <c r="Q44" s="26">
        <f t="shared" si="10"/>
        <v>-0.3333333333333333</v>
      </c>
      <c r="R44" s="165">
        <f t="shared" si="11"/>
        <v>0.7387387387387387</v>
      </c>
      <c r="S44" s="165">
        <f t="shared" si="11"/>
        <v>0.15025906735751296</v>
      </c>
      <c r="T44" s="165">
        <f t="shared" si="11"/>
        <v>0.0990990990990991</v>
      </c>
    </row>
    <row r="45" spans="2:20" ht="13.5" thickBot="1">
      <c r="B45" s="126" t="s">
        <v>81</v>
      </c>
      <c r="C45" s="131">
        <f t="shared" si="12"/>
        <v>0.5187032418952618</v>
      </c>
      <c r="D45" s="131">
        <f t="shared" si="15"/>
        <v>0.1240981240981241</v>
      </c>
      <c r="E45" s="131">
        <f t="shared" si="15"/>
        <v>0.25182546749777385</v>
      </c>
      <c r="F45" s="131">
        <f t="shared" si="15"/>
        <v>0.2515618492294877</v>
      </c>
      <c r="G45" s="131">
        <f t="shared" si="15"/>
        <v>0.33262960356556415</v>
      </c>
      <c r="H45" s="131">
        <f t="shared" si="14"/>
        <v>0.45271715875053486</v>
      </c>
      <c r="I45" s="131">
        <f t="shared" si="16"/>
        <v>0.3539621567790582</v>
      </c>
      <c r="J45" s="131">
        <f t="shared" si="16"/>
        <v>0.480865224625624</v>
      </c>
      <c r="K45" s="131">
        <f t="shared" si="16"/>
        <v>0.3682450272839289</v>
      </c>
      <c r="L45" s="131">
        <f t="shared" si="10"/>
        <v>0.21237113402061855</v>
      </c>
      <c r="M45" s="131">
        <f>+(Q23-M23)/M23</f>
        <v>0.14363770095618367</v>
      </c>
      <c r="N45" s="131">
        <f t="shared" si="10"/>
        <v>0.14958801498127342</v>
      </c>
      <c r="O45" s="131">
        <f t="shared" si="10"/>
        <v>0.18512800720442557</v>
      </c>
      <c r="P45" s="131">
        <f t="shared" si="10"/>
        <v>0.13386783284742468</v>
      </c>
      <c r="Q45" s="131">
        <f t="shared" si="10"/>
        <v>0.1585814038956266</v>
      </c>
      <c r="R45" s="167">
        <f t="shared" si="11"/>
        <v>0.2680574248541947</v>
      </c>
      <c r="S45" s="166">
        <f t="shared" si="11"/>
        <v>0.4095465534524441</v>
      </c>
      <c r="T45" s="166">
        <f t="shared" si="11"/>
        <v>0.21820159384216362</v>
      </c>
    </row>
  </sheetData>
  <sheetProtection/>
  <mergeCells count="1">
    <mergeCell ref="B25:E25"/>
  </mergeCells>
  <printOptions/>
  <pageMargins left="0.7874015748031497" right="0.7874015748031497" top="0.984251968503937" bottom="0.984251968503937" header="0" footer="0"/>
  <pageSetup fitToHeight="0"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mruiz</cp:lastModifiedBy>
  <cp:lastPrinted>2012-09-28T07:04:27Z</cp:lastPrinted>
  <dcterms:created xsi:type="dcterms:W3CDTF">2008-12-05T10:12:17Z</dcterms:created>
  <dcterms:modified xsi:type="dcterms:W3CDTF">2012-12-18T15:37:21Z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